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08" windowHeight="10800" activeTab="0"/>
  </bookViews>
  <sheets>
    <sheet name="18.1" sheetId="1" r:id="rId1"/>
    <sheet name="18.2~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~" sheetId="8" r:id="rId8"/>
    <sheet name="18.9" sheetId="9" r:id="rId9"/>
    <sheet name="18.10" sheetId="10" r:id="rId10"/>
    <sheet name="18.11" sheetId="11" r:id="rId11"/>
    <sheet name="18.12" sheetId="12" r:id="rId12"/>
    <sheet name="18.13" sheetId="13" r:id="rId13"/>
    <sheet name="18.14" sheetId="14" r:id="rId14"/>
    <sheet name="18.15" sheetId="15" r:id="rId15"/>
  </sheets>
  <definedNames/>
  <calcPr fullCalcOnLoad="1"/>
</workbook>
</file>

<file path=xl/sharedStrings.xml><?xml version="1.0" encoding="utf-8"?>
<sst xmlns="http://schemas.openxmlformats.org/spreadsheetml/2006/main" count="392" uniqueCount="248">
  <si>
    <t>Mărfuri transportate – total, mii tone</t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</si>
  <si>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river</t>
    </r>
  </si>
  <si>
    <t>Parcursul mărfurilor – total, mil. tone-km</t>
  </si>
  <si>
    <t>Перевезено гpузов – всего, тыс. тонн
Transported goods – total, thou. tonnes</t>
  </si>
  <si>
    <t>Грузооборот – всего, млн. тонно-км
Turnover of goods – total, mio. tonnes-km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</si>
  <si>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</si>
  <si>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feroviar / </t>
    </r>
    <r>
      <rPr>
        <i/>
        <sz val="8"/>
        <rFont val="Arial"/>
        <family val="2"/>
      </rPr>
      <t xml:space="preserve">железнодоpожный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railway</t>
    </r>
  </si>
  <si>
    <r>
      <t xml:space="preserve">rutier / </t>
    </r>
    <r>
      <rPr>
        <i/>
        <sz val="8"/>
        <rFont val="Arial"/>
        <family val="2"/>
      </rPr>
      <t xml:space="preserve">автомобильный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road</t>
    </r>
  </si>
  <si>
    <r>
      <t xml:space="preserve">aerian / </t>
    </r>
    <r>
      <rPr>
        <i/>
        <sz val="8"/>
        <rFont val="Arial"/>
        <family val="2"/>
      </rPr>
      <t xml:space="preserve">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</si>
  <si>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r>
      <t xml:space="preserve">aerian / </t>
    </r>
    <r>
      <rPr>
        <i/>
        <sz val="8"/>
        <color indexed="8"/>
        <rFont val="Arial"/>
        <family val="2"/>
      </rPr>
      <t>авиационный</t>
    </r>
    <r>
      <rPr>
        <i/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air</t>
    </r>
  </si>
  <si>
    <r>
      <t xml:space="preserve">18.1. Transportul de mărfuri, pe moduri de transport
      </t>
    </r>
    <r>
      <rPr>
        <i/>
        <sz val="9"/>
        <rFont val="Arial"/>
        <family val="2"/>
      </rPr>
      <t xml:space="preserve">     Гpузовые пеpевозки по видам тpанспоpта
           Goods transport, by modes of transport</t>
    </r>
  </si>
  <si>
    <r>
      <t xml:space="preserve">18.2. Evoluția volumului de mărfuri transportate și a parcursului acestora (anul precedent = 100)
          </t>
    </r>
    <r>
      <rPr>
        <i/>
        <sz val="9"/>
        <rFont val="Arial"/>
        <family val="2"/>
      </rPr>
      <t xml:space="preserve"> Динамика грузоперевозок и грузооборот (предыдущий год = 100)
           The evolution of the transported goods and turnover of goods (previous year = 100)</t>
    </r>
  </si>
  <si>
    <t>%</t>
  </si>
  <si>
    <r>
      <t xml:space="preserve">Mărfuri transportate
</t>
    </r>
    <r>
      <rPr>
        <i/>
        <sz val="8"/>
        <rFont val="Arial Cyr"/>
        <family val="0"/>
      </rPr>
      <t>Грузоперевозки
Transported goods</t>
    </r>
  </si>
  <si>
    <r>
      <rPr>
        <sz val="8"/>
        <rFont val="Arial Cyr"/>
        <family val="0"/>
      </rPr>
      <t xml:space="preserve">Parcursul mărfurilor
</t>
    </r>
    <r>
      <rPr>
        <i/>
        <sz val="8"/>
        <rFont val="Arial Cyr"/>
        <family val="0"/>
      </rPr>
      <t>Грузооборот
Turnover of goods</t>
    </r>
  </si>
  <si>
    <r>
      <t xml:space="preserve">18.3. Indicii parcursului mărfurilor, pe moduri de transport
           </t>
    </r>
    <r>
      <rPr>
        <i/>
        <sz val="9"/>
        <rFont val="Arial"/>
        <family val="2"/>
      </rPr>
      <t>Индексы гpузообоpота по видам тpанспоpта
           Indices of turnover of goods, by modes of transport</t>
    </r>
  </si>
  <si>
    <r>
      <t xml:space="preserve">Transport – total
</t>
    </r>
    <r>
      <rPr>
        <i/>
        <sz val="8"/>
        <rFont val="Arial"/>
        <family val="2"/>
      </rPr>
      <t>Тpанспоpт – всего  
Transport – total</t>
    </r>
  </si>
  <si>
    <r>
      <t xml:space="preserve">Feroviar
</t>
    </r>
    <r>
      <rPr>
        <i/>
        <sz val="8"/>
        <rFont val="Arial"/>
        <family val="2"/>
      </rPr>
      <t>Железнодоpожный
 Railway</t>
    </r>
    <r>
      <rPr>
        <sz val="8"/>
        <rFont val="Arial"/>
        <family val="2"/>
      </rPr>
      <t xml:space="preserve">
</t>
    </r>
  </si>
  <si>
    <r>
      <t xml:space="preserve">Rutier
</t>
    </r>
    <r>
      <rPr>
        <i/>
        <sz val="8"/>
        <rFont val="Arial"/>
        <family val="2"/>
      </rPr>
      <t xml:space="preserve">Автомобильный 
Road
</t>
    </r>
  </si>
  <si>
    <r>
      <t xml:space="preserve">Fluvial
</t>
    </r>
    <r>
      <rPr>
        <i/>
        <sz val="8"/>
        <rFont val="Arial"/>
        <family val="2"/>
      </rPr>
      <t>Речной                   
River</t>
    </r>
    <r>
      <rPr>
        <sz val="8"/>
        <rFont val="Arial"/>
        <family val="2"/>
      </rPr>
      <t xml:space="preserve">
</t>
    </r>
  </si>
  <si>
    <r>
      <t xml:space="preserve">Aerian
</t>
    </r>
    <r>
      <rPr>
        <i/>
        <sz val="8"/>
        <rFont val="Arial"/>
        <family val="2"/>
      </rPr>
      <t>Авиационный   
Air</t>
    </r>
    <r>
      <rPr>
        <sz val="8"/>
        <rFont val="Arial"/>
        <family val="2"/>
      </rPr>
      <t xml:space="preserve">
</t>
    </r>
  </si>
  <si>
    <t>2010 = 100</t>
  </si>
  <si>
    <r>
      <t xml:space="preserve">Anul precedent = 100     
</t>
    </r>
    <r>
      <rPr>
        <i/>
        <sz val="8"/>
        <rFont val="Arial"/>
        <family val="2"/>
      </rPr>
      <t xml:space="preserve">Предыдущий год = 100     
Previous year = 100     </t>
    </r>
  </si>
  <si>
    <r>
      <t xml:space="preserve">18.4. Transportul de mărfuri pe moduri de transport şi forme de proprietate
        </t>
    </r>
    <r>
      <rPr>
        <i/>
        <sz val="9"/>
        <rFont val="Arial"/>
        <family val="2"/>
      </rPr>
      <t xml:space="preserve">  Грузовые перевозки по видам транспорта и формам собственности 
          Goods transport by modes of transport and forms of ownership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</si>
  <si>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</si>
  <si>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>din care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</si>
  <si>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Publică
</t>
    </r>
    <r>
      <rPr>
        <i/>
        <sz val="8"/>
        <rFont val="Arial"/>
        <family val="2"/>
      </rPr>
      <t>Публичная
Public</t>
    </r>
  </si>
  <si>
    <r>
      <t xml:space="preserve">Privată
</t>
    </r>
    <r>
      <rPr>
        <i/>
        <sz val="8"/>
        <rFont val="Arial"/>
        <family val="2"/>
      </rPr>
      <t>Частная
Private</t>
    </r>
  </si>
  <si>
    <r>
      <t xml:space="preserve">Alte forme
</t>
    </r>
    <r>
      <rPr>
        <i/>
        <sz val="8"/>
        <rFont val="Arial"/>
        <family val="2"/>
      </rPr>
      <t>Другие формы
Other forms</t>
    </r>
  </si>
  <si>
    <t xml:space="preserve">Mărfuri transportate – total, mii tone </t>
  </si>
  <si>
    <t>Перевезено грузов – всего, тыс. тонн
Transported goods – total, thou. tonnes</t>
  </si>
  <si>
    <r>
      <rPr>
        <sz val="8"/>
        <rFont val="Arial"/>
        <family val="2"/>
      </rPr>
      <t>din care</t>
    </r>
    <r>
      <rPr>
        <i/>
        <sz val="8"/>
        <rFont val="Arial"/>
        <family val="2"/>
      </rPr>
      <t>: / в том числе: / of which:</t>
    </r>
  </si>
  <si>
    <r>
      <t xml:space="preserve">feroviar / </t>
    </r>
    <r>
      <rPr>
        <i/>
        <sz val="8"/>
        <rFont val="Arial"/>
        <family val="2"/>
      </rPr>
      <t>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</si>
  <si>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t>-</t>
  </si>
  <si>
    <r>
      <t xml:space="preserve">rutier / </t>
    </r>
    <r>
      <rPr>
        <i/>
        <sz val="8"/>
        <rFont val="Arial"/>
        <family val="2"/>
      </rPr>
      <t>автомобильный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road</t>
    </r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</si>
  <si>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river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</si>
  <si>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air</t>
    </r>
  </si>
  <si>
    <r>
      <rPr>
        <sz val="8"/>
        <rFont val="Arial"/>
        <family val="2"/>
      </rP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</si>
  <si>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</t>
    </r>
  </si>
  <si>
    <r>
      <t>18.5. Principalele grupe de mărfuri</t>
    </r>
    <r>
      <rPr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transportate pe calea ferată din Moldova (la sfârşitul anului)
           </t>
    </r>
    <r>
      <rPr>
        <i/>
        <sz val="9"/>
        <color indexed="8"/>
        <rFont val="Arial"/>
        <family val="2"/>
      </rPr>
      <t>Основныe категории грузов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>, перевeзeнных по железной дороге Молдовы (на конец года)
           Main groups of goods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transportеd by Moldovan railway (end-year)</t>
    </r>
  </si>
  <si>
    <t xml:space="preserve">                                                                                                        </t>
  </si>
  <si>
    <r>
      <t>Mărfuri transportate (inclusiv transportări în trafic local) - total</t>
    </r>
  </si>
  <si>
    <t>Перевезено грузов (включая перевозки в местном сообщении) - всего
Transported goods (including local roads transportations) - total</t>
  </si>
  <si>
    <t>Produse agricole, de vânătoare şi forestiere; peşte şi alte produse pescăreşti</t>
  </si>
  <si>
    <t>Продукция сельского хозяйства, охоты и лесного хозяйства; рыба и прочая продукция рыболовства
Products of agriculture, hunting, and forestry; fish and other fishing products</t>
  </si>
  <si>
    <t>Cărbune şi lignit; ţiţei şi gaze naturale</t>
  </si>
  <si>
    <t>Каменный уголь и лигнит (бурый уголь); сырая нефть и природный газ
Coal and lignite; crude petroleum and natural gas</t>
  </si>
  <si>
    <t>Minereuri metalifere şi alte produse de minerit şi exploatare în carieră; turbă; uraniu şi toriu</t>
  </si>
  <si>
    <t xml:space="preserve">Металлические руды и другая продукция горнодобывающей промышленности;  торф;  уран и торий
Metal ores and other mining and quarrying products; peat; uranium and thorium </t>
  </si>
  <si>
    <t>Produse alimentare, băuturi şi tutun</t>
  </si>
  <si>
    <t xml:space="preserve">Пищевые продукты, напитки и табак
Food products, beverages and tobacco </t>
  </si>
  <si>
    <t xml:space="preserve">Textile şi produse textile; piele şi produse din piele </t>
  </si>
  <si>
    <t>Текстиль и текстильные изделия; кожа и изделия из кожи
Textiles and textile products; leather and leather products</t>
  </si>
  <si>
    <t>Lemn, produse din lemn şi plută (cu excepţia mobilierului); articole din paie şi materiale de împletit; celuloză, hârtie; materiale tipărite şi pe medii de stocare</t>
  </si>
  <si>
    <t xml:space="preserve">Древесина и изделия из дерева и пробки (кроме мебели); изделия из соломки и материалов для плетения; целлюлоза, бумага и изделия из бумаги; печатная продукция и  записные носители информации 
Wood and products of wood and cork (except furniture); articles of straw and plaiting materials; pulp, paper and paper products; printed matter and recorded media </t>
  </si>
  <si>
    <t>Cocs şi produse petroliere rafinate</t>
  </si>
  <si>
    <t xml:space="preserve">Кокс и нефтепродукты
Coke and refined petroleum products </t>
  </si>
  <si>
    <t>Chimicale, produse chimice şi fibre sintetice şi artificiale; produse din mase plastice şi din cauciuc; combustibil nuclear</t>
  </si>
  <si>
    <t xml:space="preserve">Химические вещества, химические продукты, искусственные волокна; изделия из каучука и пластмассы; ядерное топливо
Chemicals, chemical products, and man-made fibers; rubber and plastic products ; nuclear fuel </t>
  </si>
  <si>
    <t>Alte produse minerale nemetalice</t>
  </si>
  <si>
    <t xml:space="preserve">Прочие неметаллические минеральные продукты
Other non-metallic mineral products </t>
  </si>
  <si>
    <t>Metale de bază; produse metalice fabricate cu excepţia maşinilor şi echipamentelor</t>
  </si>
  <si>
    <t xml:space="preserve">Основные металлы;  готовые металлические изделия, кроме машин и оборудования 
Basic metals; fabricated metal products, except machinery and equipment </t>
  </si>
  <si>
    <t>Maşini şi echipamente neclasificate anterior; maşini şi aparatură de calcul pentru birou; maşini şi  aparate electrice neclasificate anterior; echipamente şi aparate radio, TV şi de comunicaţii; instrumente medicale, optice şi de precizie; ceasuri şi ceasornice</t>
  </si>
  <si>
    <t xml:space="preserve">Машины и оборудование, не включенные в другие категории; офисное оборудование и вычислительная техника; электрические машины и приборы не включенные в другие категории; радио- и телевизионное оборудование и оборудование и аппаратура связи; медицинская аппаратура, точные и оптические приборы; наручные и прочие часы
Machinery and equipment n.e.c.; office machinery and computers; electrical machinery and apparatus n.e.c.; radio, television and communication equipment and apparatus; medical, precision and optical instruments; watches and clocks </t>
  </si>
  <si>
    <t>Echipamente de transport</t>
  </si>
  <si>
    <t xml:space="preserve">Транспортное оборудование
Transport equipment </t>
  </si>
  <si>
    <t>Mobilier; alte mărfuri manufacturate neclasificate anterior</t>
  </si>
  <si>
    <t xml:space="preserve">Мебель; прочие промышленные товары, не включенные в другие категории
Furniture; other manufactured goods n.e.c. </t>
  </si>
  <si>
    <t>Materii prime secundare; deşeuri urbane şi alte deşeuri</t>
  </si>
  <si>
    <t xml:space="preserve">Вторичное сырье; коммунальные отходы и прочие отходы
Secondary raw materials; municipal wastes and other wastes </t>
  </si>
  <si>
    <t>Poşta, colete</t>
  </si>
  <si>
    <t>Почта, почтовые отправления
Mail, parcels</t>
  </si>
  <si>
    <t>Echipamente şi materiale utilizate în transportul de mărfuri</t>
  </si>
  <si>
    <t xml:space="preserve">Оборудование и материалы, используемые при транспортировке грузов
Equipment and material utilized in the transport of goods </t>
  </si>
  <si>
    <t>Mărfuri mutate în cursul mutării de gospodării sau birouri; bagaje transportate separat de pasageri; automobile mutate în scopul reparaţiilor, alte mărfuri necomerciale neclasificate anterior</t>
  </si>
  <si>
    <t xml:space="preserve">Грузы, транспортируемые в ходе перевозки имущества домашних хозяйств и офисных помещений; багаж, перевозимый отдельно от пассажиров; транспортные средства, перевозимые для ремонта; прочие некоммерческие грузы, не включенные в другие категории
Goods moved in the course of household and office removals; baggage transported separately from passengers; motor vehicles being moved for repair; other non-market goods n.e.c. </t>
  </si>
  <si>
    <t>Mărfuri grupate: un amestec de tipuri de mărfuri care sunt transportate împreună</t>
  </si>
  <si>
    <t xml:space="preserve">Сборные грузы: смесь разных типов грузов, перевозимых вместе
Grouped goods: a mixture of types of goods which are transported together </t>
  </si>
  <si>
    <t>Mărfuri neidentificabile: mărfuri care nu pot fi identificate dintr-un motiv sau altul şi care, prin urmare, nu pot fi clasificate în grupele 01-16</t>
  </si>
  <si>
    <t xml:space="preserve">Неидентифицируемые грузы: грузы, которые по какой-либо причине нельзя идентифицировать и поэтому нельзя причислить к группам 
01-16
Unidentifiable goods: goods which for any reason cannot be identified and therefore cannot be assigned to groups 01-16 </t>
  </si>
  <si>
    <t>Alte mărfuri neclasificate anterior</t>
  </si>
  <si>
    <t xml:space="preserve">Прочие грузы, не включенные в другие категории
Other goods n.e.c. </t>
  </si>
  <si>
    <r>
      <t xml:space="preserve">1 </t>
    </r>
    <r>
      <rPr>
        <sz val="8"/>
        <rFont val="Arial"/>
        <family val="2"/>
      </rPr>
      <t>Datele sunt prezentate conform clasificatorului mărfurilor armonizat la standardele europene</t>
    </r>
  </si>
  <si>
    <r>
      <t xml:space="preserve">18.6. Traficul prin aeroportul internaţional Chişinău
           </t>
    </r>
    <r>
      <rPr>
        <i/>
        <sz val="9"/>
        <rFont val="Arial"/>
        <family val="2"/>
      </rPr>
      <t>Перевозки через международный аэропорт Кишинэу
           Traffic by international airport Chisinau</t>
    </r>
  </si>
  <si>
    <r>
      <t xml:space="preserve">Transportul aerian comercial
</t>
    </r>
    <r>
      <rPr>
        <i/>
        <sz val="8"/>
        <rFont val="Arial"/>
        <family val="2"/>
      </rPr>
      <t>Коммерческие воздушные перевозки
Commercial air transport</t>
    </r>
  </si>
  <si>
    <t>Пассажиры, количество
Passengers, number</t>
  </si>
  <si>
    <r>
      <t xml:space="preserve">Îmbarcaţi / </t>
    </r>
    <r>
      <rPr>
        <i/>
        <sz val="8"/>
        <rFont val="Arial"/>
        <family val="2"/>
      </rPr>
      <t xml:space="preserve">Отправленных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Embarked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</si>
  <si>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Disembarked</t>
    </r>
  </si>
  <si>
    <t>Mărfuri şi poştă, tone</t>
  </si>
  <si>
    <t>Грузы и почта, тонн
Freight and mail, tonnes</t>
  </si>
  <si>
    <r>
      <t xml:space="preserve">Încărcate / </t>
    </r>
    <r>
      <rPr>
        <i/>
        <sz val="8"/>
        <rFont val="Arial"/>
        <family val="2"/>
      </rPr>
      <t xml:space="preserve">Отгружено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Loaded</t>
    </r>
  </si>
  <si>
    <r>
      <t xml:space="preserve">Descărcate / </t>
    </r>
    <r>
      <rPr>
        <i/>
        <sz val="8"/>
        <rFont val="Arial"/>
        <family val="2"/>
      </rPr>
      <t xml:space="preserve">Разгружено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Unloaded</t>
    </r>
  </si>
  <si>
    <t>Mişcări aeronave, număr</t>
  </si>
  <si>
    <t>Движение воздушных судов, количество
Aircraft movements, number</t>
  </si>
  <si>
    <r>
      <t xml:space="preserve">Curse aeriene regulate
</t>
    </r>
    <r>
      <rPr>
        <i/>
        <sz val="8"/>
        <rFont val="Arial"/>
        <family val="2"/>
      </rPr>
      <t>Регулярные воздушные полеты
Scheduled flights</t>
    </r>
  </si>
  <si>
    <r>
      <t xml:space="preserve">Curse aeriene neregulate
</t>
    </r>
    <r>
      <rPr>
        <i/>
        <sz val="8"/>
        <rFont val="Arial"/>
        <family val="2"/>
      </rPr>
      <t>Нерегулярные воздушные полеты
Non-scheduled flights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</si>
  <si>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Disembarked</t>
    </r>
  </si>
  <si>
    <r>
      <t xml:space="preserve">18.7. Transportul de pasageri, pe moduri de transport public
  </t>
    </r>
    <r>
      <rPr>
        <i/>
        <sz val="9"/>
        <rFont val="Arial"/>
        <family val="2"/>
      </rPr>
      <t xml:space="preserve">         Пассажиpские пеpевозки по видам общественного тpанспоpта
           Passenger transport, by modes of public transport</t>
    </r>
  </si>
  <si>
    <t xml:space="preserve">Pasageri transportaţi – total, mii pasageri </t>
  </si>
  <si>
    <t>Перевезено пассажиpов – всего, тыс. пассажиpов
Transported passengers – total, thou. passengers</t>
  </si>
  <si>
    <r>
      <t xml:space="preserve">feroviar / </t>
    </r>
    <r>
      <rPr>
        <i/>
        <sz val="8"/>
        <rFont val="Arial"/>
        <family val="2"/>
      </rPr>
      <t>железнодоpожный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railway</t>
    </r>
  </si>
  <si>
    <r>
      <t xml:space="preserve">autobuze / </t>
    </r>
    <r>
      <rPr>
        <i/>
        <sz val="8"/>
        <rFont val="Arial"/>
        <family val="2"/>
      </rPr>
      <t xml:space="preserve">автобусный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buses</t>
    </r>
  </si>
  <si>
    <r>
      <t xml:space="preserve">taximetre / </t>
    </r>
    <r>
      <rPr>
        <i/>
        <sz val="8"/>
        <rFont val="Arial"/>
        <family val="2"/>
      </rPr>
      <t xml:space="preserve">таксомотоpный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</si>
  <si>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/ </t>
    </r>
    <r>
      <rPr>
        <i/>
        <sz val="8"/>
        <rFont val="Arial"/>
        <family val="2"/>
      </rPr>
      <t xml:space="preserve">тpоллейбусный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trolleybuses</t>
    </r>
  </si>
  <si>
    <r>
      <t xml:space="preserve">fluvial / </t>
    </r>
    <r>
      <rPr>
        <i/>
        <sz val="8"/>
        <rFont val="Arial"/>
        <family val="2"/>
      </rPr>
      <t xml:space="preserve">речной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river</t>
    </r>
  </si>
  <si>
    <r>
      <t>aerian /</t>
    </r>
    <r>
      <rPr>
        <i/>
        <sz val="8"/>
        <rFont val="Arial"/>
        <family val="2"/>
      </rPr>
      <t xml:space="preserve"> 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</si>
  <si>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t>Parcursul pasagerilor – total, mil. pasageri-km</t>
  </si>
  <si>
    <t>Пассажиpообоpот – всего, млн. пассажиpо-км
Passengers turnover – total, mio. passenger-km</t>
  </si>
  <si>
    <r>
      <t xml:space="preserve">18.8. Evoluția numărului de pasageri transportați și a parcursului acestora (anul precedent = 100)
</t>
    </r>
    <r>
      <rPr>
        <i/>
        <sz val="9"/>
        <rFont val="Arial"/>
        <family val="2"/>
      </rPr>
      <t xml:space="preserve">           Динамика количества перевезенных пассажиров и пассажирооборота (предыдущий год = 100)
          The evolution of the number of transported passengers and turnover of passengers (previous = 100)</t>
    </r>
  </si>
  <si>
    <r>
      <rPr>
        <sz val="8"/>
        <rFont val="Arial Cyr"/>
        <family val="2"/>
      </rPr>
      <t xml:space="preserve">Pasageri transportaţi
</t>
    </r>
    <r>
      <rPr>
        <i/>
        <sz val="8"/>
        <rFont val="Arial Cyr"/>
        <family val="2"/>
      </rPr>
      <t xml:space="preserve">Перевезено пассажиpов
Transported passengers </t>
    </r>
  </si>
  <si>
    <r>
      <rPr>
        <sz val="8"/>
        <rFont val="Arial Cyr"/>
        <family val="2"/>
      </rPr>
      <t xml:space="preserve">Parcursul pasagerilor
</t>
    </r>
    <r>
      <rPr>
        <i/>
        <sz val="8"/>
        <rFont val="Arial Cyr"/>
        <family val="2"/>
      </rPr>
      <t>Пассажиpообоpот
Passengers turnover</t>
    </r>
  </si>
  <si>
    <r>
      <t xml:space="preserve">18.9. Indicii parcursului pasagerilor, pe moduri de transport public
     </t>
    </r>
    <r>
      <rPr>
        <i/>
        <sz val="9"/>
        <rFont val="Arial"/>
        <family val="2"/>
      </rPr>
      <t xml:space="preserve">     Индексы пассажиpообоpота по видам общественного тpанспоpта
          Indices of passengers turnover, by modes of public transport</t>
    </r>
  </si>
  <si>
    <r>
      <t xml:space="preserve">Transport – total
</t>
    </r>
    <r>
      <rPr>
        <i/>
        <sz val="8"/>
        <rFont val="Arial"/>
        <family val="2"/>
      </rPr>
      <t>Тpанспоpт – всего
Transport – total</t>
    </r>
  </si>
  <si>
    <r>
      <t xml:space="preserve">Feroviar
</t>
    </r>
    <r>
      <rPr>
        <i/>
        <sz val="8"/>
        <rFont val="Arial"/>
        <family val="2"/>
      </rPr>
      <t>Железнодоpожный
Railway</t>
    </r>
  </si>
  <si>
    <r>
      <t xml:space="preserve">Autobuze 
</t>
    </r>
    <r>
      <rPr>
        <i/>
        <sz val="8"/>
        <rFont val="Arial"/>
        <family val="2"/>
      </rPr>
      <t>Автобусный
Buses</t>
    </r>
  </si>
  <si>
    <r>
      <t xml:space="preserve">Taximetre 
</t>
    </r>
    <r>
      <rPr>
        <i/>
        <sz val="8"/>
        <rFont val="Arial"/>
        <family val="2"/>
      </rPr>
      <t>Таксомотоpный
Taxi</t>
    </r>
  </si>
  <si>
    <r>
      <t xml:space="preserve">Troleibuze 
</t>
    </r>
    <r>
      <rPr>
        <i/>
        <sz val="8"/>
        <rFont val="Arial"/>
        <family val="2"/>
      </rPr>
      <t>Тpоллейбусный
Trolleybuses</t>
    </r>
  </si>
  <si>
    <r>
      <t xml:space="preserve">Fluvial
</t>
    </r>
    <r>
      <rPr>
        <i/>
        <sz val="8"/>
        <rFont val="Arial"/>
        <family val="2"/>
      </rPr>
      <t>Речной
River</t>
    </r>
  </si>
  <si>
    <r>
      <t xml:space="preserve">Aerian
</t>
    </r>
    <r>
      <rPr>
        <i/>
        <sz val="8"/>
        <rFont val="Arial"/>
        <family val="2"/>
      </rPr>
      <t>Авиационный
Air</t>
    </r>
  </si>
  <si>
    <r>
      <t xml:space="preserve">Anul precedent = 100       
</t>
    </r>
    <r>
      <rPr>
        <i/>
        <sz val="8"/>
        <rFont val="Arial"/>
        <family val="2"/>
      </rPr>
      <t xml:space="preserve">Предыдущий год = 100       
Previous year = 100   </t>
    </r>
    <r>
      <rPr>
        <b/>
        <sz val="8"/>
        <rFont val="Arial"/>
        <family val="2"/>
      </rPr>
      <t xml:space="preserve">    </t>
    </r>
  </si>
  <si>
    <r>
      <t xml:space="preserve">Total
</t>
    </r>
    <r>
      <rPr>
        <i/>
        <sz val="8"/>
        <rFont val="Arial"/>
        <family val="2"/>
      </rPr>
      <t xml:space="preserve">Всего
Total  </t>
    </r>
  </si>
  <si>
    <r>
      <rPr>
        <sz val="8"/>
        <rFont val="Arial"/>
        <family val="2"/>
      </rPr>
      <t>din care: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</si>
  <si>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Pasageri transportaţi – total, mii pasageri</t>
  </si>
  <si>
    <t>Перевезено пассажиров – всего, тыс. пассажиров
Transported passengers – total, thou. Passengers</t>
  </si>
  <si>
    <r>
      <t>din care: /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</si>
  <si>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>feroviar /</t>
    </r>
    <r>
      <rPr>
        <i/>
        <sz val="8"/>
        <rFont val="Arial"/>
        <family val="2"/>
      </rPr>
      <t xml:space="preserve"> 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</si>
  <si>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r>
      <t xml:space="preserve">taximetre / </t>
    </r>
    <r>
      <rPr>
        <i/>
        <sz val="8"/>
        <rFont val="Arial"/>
        <family val="2"/>
      </rPr>
      <t xml:space="preserve">таксомоторный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</si>
  <si>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</t>
    </r>
  </si>
  <si>
    <t>троллейбусный 
trolleybuses</t>
  </si>
  <si>
    <t>Пассажирооборот – всего, млн. пассажиро-км
Passengers turnover – total, mio. passenger-km</t>
  </si>
  <si>
    <r>
      <t xml:space="preserve">18.11. Lungimea căilor de comunicaţie (la sfârşitul anului)
             </t>
    </r>
    <r>
      <rPr>
        <i/>
        <sz val="9"/>
        <rFont val="Arial"/>
        <family val="2"/>
      </rPr>
      <t>Протяженность путей сообщения (на конец года)
             Length of communication lines (end-year)</t>
    </r>
  </si>
  <si>
    <r>
      <t xml:space="preserve"> 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</si>
  <si>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                                              </t>
    </r>
  </si>
  <si>
    <r>
      <t>Эксплуатационные железнодоpожные пути общего пользования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Railways of public use in explotation</t>
    </r>
    <r>
      <rPr>
        <i/>
        <vertAlign val="superscript"/>
        <sz val="8"/>
        <rFont val="Arial"/>
        <family val="2"/>
      </rPr>
      <t>1</t>
    </r>
  </si>
  <si>
    <t>Drumuri publice – total</t>
  </si>
  <si>
    <t>Автомобильные доpоги общего пользования – всего
Public roads – total</t>
  </si>
  <si>
    <t xml:space="preserve">din care, cu îmbrăcăminte rigidă </t>
  </si>
  <si>
    <t>в том числе с твеpдым покpытием
of which, with hard surface</t>
  </si>
  <si>
    <t>Din total drumuri publice:</t>
  </si>
  <si>
    <t>Из автомобильных дорог общего пользования:
Of total public roads:</t>
  </si>
  <si>
    <t>Drumuri naţionale</t>
  </si>
  <si>
    <t>Национальные доpоги
National roads</t>
  </si>
  <si>
    <r>
      <t xml:space="preserve">Drumuri locale / </t>
    </r>
    <r>
      <rPr>
        <i/>
        <sz val="8"/>
        <rFont val="Arial"/>
        <family val="2"/>
      </rPr>
      <t xml:space="preserve">Местные доpоги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Local roads</t>
    </r>
  </si>
  <si>
    <t>Linii de troleibuze în exploatare</t>
  </si>
  <si>
    <r>
      <t>Эксплуатационные тpоллейбусные линии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                                                Trolleybus routes in explotation</t>
    </r>
  </si>
  <si>
    <t>Căi fluviale navigabile de folosinţă generală</t>
  </si>
  <si>
    <t>Речные судоходные пути общего пользования
Navigable waterways of public use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</si>
  <si>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</si>
  <si>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18.12. Densitatea căilor de comunicaţie (pe 1000 kilometri pătraţi teritoriu; la sfârşitul anului)
         </t>
    </r>
    <r>
      <rPr>
        <i/>
        <sz val="9"/>
        <rFont val="Arial"/>
        <family val="2"/>
      </rPr>
      <t xml:space="preserve">    Плотность путей сообщения (на 1000 квадpатных километpов теppитоpии; на конец года)
             Density of communication lines (per 1000 square kilometers of territory; end-year)</t>
    </r>
  </si>
  <si>
    <r>
      <t xml:space="preserve">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</si>
  <si>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>1</t>
    </r>
  </si>
  <si>
    <t>din care, cu îmbrăcăminte rigidă</t>
  </si>
  <si>
    <r>
      <t xml:space="preserve"> 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kilometri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/</t>
    </r>
    <r>
      <rPr>
        <i/>
        <sz val="8"/>
        <rFont val="Arial CYR"/>
        <family val="0"/>
      </rPr>
      <t xml:space="preserve"> километpов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kilometers</t>
    </r>
  </si>
  <si>
    <r>
      <t xml:space="preserve">Drumuri  
publice – total
</t>
    </r>
    <r>
      <rPr>
        <i/>
        <sz val="8"/>
        <rFont val="Arial"/>
        <family val="2"/>
      </rPr>
      <t>Автомобильные доpоги общего пользования – всего
Public roads – total</t>
    </r>
  </si>
  <si>
    <r>
      <t xml:space="preserve">din care: / </t>
    </r>
    <r>
      <rPr>
        <i/>
        <sz val="8"/>
        <rFont val="Arial CYR"/>
        <family val="0"/>
      </rPr>
      <t xml:space="preserve">в том числе: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of which:</t>
    </r>
  </si>
  <si>
    <r>
      <t xml:space="preserve">drumuri naţionale
</t>
    </r>
    <r>
      <rPr>
        <i/>
        <sz val="8"/>
        <rFont val="Arial"/>
        <family val="2"/>
      </rPr>
      <t>национальные доpоги
national roads</t>
    </r>
  </si>
  <si>
    <r>
      <t xml:space="preserve">din acestea, cu îmbrăcăminte rigidă
</t>
    </r>
    <r>
      <rPr>
        <i/>
        <sz val="8"/>
        <rFont val="Arial"/>
        <family val="2"/>
      </rPr>
      <t>из них с твеpдым покpытием
of them, with hard surface</t>
    </r>
  </si>
  <si>
    <r>
      <t xml:space="preserve">drumuri locale
</t>
    </r>
    <r>
      <rPr>
        <i/>
        <sz val="8"/>
        <rFont val="Arial CYR"/>
        <family val="0"/>
      </rPr>
      <t>местные доpоги
local roads</t>
    </r>
  </si>
  <si>
    <r>
      <t xml:space="preserve">Total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</si>
  <si>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</si>
  <si>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</si>
  <si>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</si>
  <si>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</si>
  <si>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</si>
  <si>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</si>
  <si>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</si>
  <si>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</si>
  <si>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</si>
  <si>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</si>
  <si>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</si>
  <si>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</si>
  <si>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</si>
  <si>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</si>
  <si>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</si>
  <si>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</si>
  <si>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</si>
  <si>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</si>
  <si>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</si>
  <si>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</si>
  <si>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</si>
  <si>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</si>
  <si>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</si>
  <si>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</si>
  <si>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</si>
  <si>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</si>
  <si>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</si>
  <si>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</si>
  <si>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>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</si>
  <si>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</si>
  <si>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</si>
  <si>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</si>
  <si>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</si>
  <si>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</si>
  <si>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</si>
  <si>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</si>
  <si>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</si>
  <si>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</si>
  <si>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>Transport feroviar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Железнодорожный транспорт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Railway transport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</t>
    </r>
  </si>
  <si>
    <t>Locomotive diesel (peste 350 CP)</t>
  </si>
  <si>
    <t>Локомотивы дизельные (более 350 л.с.)
Diesel locomotives (over 350 HP)</t>
  </si>
  <si>
    <r>
      <t>Vagoane de marfă /</t>
    </r>
    <r>
      <rPr>
        <i/>
        <sz val="8"/>
        <rFont val="Arial"/>
        <family val="2"/>
      </rPr>
      <t xml:space="preserve"> Грузовые вагоны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Freight stock</t>
    </r>
  </si>
  <si>
    <t>Vagoane de pasageri</t>
  </si>
  <si>
    <t>Пассажирские вагоны
Passenger stock</t>
  </si>
  <si>
    <t xml:space="preserve">Troleibuze </t>
  </si>
  <si>
    <t>Tроллейбусы
Trolleybuses</t>
  </si>
  <si>
    <r>
      <t xml:space="preserve">Transport  fluvial / </t>
    </r>
    <r>
      <rPr>
        <i/>
        <sz val="8"/>
        <color indexed="8"/>
        <rFont val="Arial"/>
        <family val="2"/>
      </rPr>
      <t>Речной транспорт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River transport</t>
    </r>
  </si>
  <si>
    <t>Nave de mărfuri fără propulsie</t>
  </si>
  <si>
    <t>Грузовые несамоходные суда
Goods non-self-propelled ships</t>
  </si>
  <si>
    <t>Remorchere, împingătoare şi împingătoare-remorchere</t>
  </si>
  <si>
    <t>Буксиры, толкачи и толкачи-буксиры
Towboats, stamps and  stamps-towboats</t>
  </si>
  <si>
    <t>Nave de pasageri cu autopropulsie</t>
  </si>
  <si>
    <t>Пассажирские самоходные суда
Passenger self-propelled ships</t>
  </si>
  <si>
    <r>
      <t xml:space="preserve">Transport aerian / </t>
    </r>
    <r>
      <rPr>
        <i/>
        <sz val="8"/>
        <rFont val="Arial"/>
        <family val="2"/>
      </rPr>
      <t>Воздушный транспорт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 transport</t>
    </r>
  </si>
  <si>
    <t>Aeronave civile pentru transportul pasagerilor</t>
  </si>
  <si>
    <t>Гражданские воздушные суда для перевозки 
пассажиров
Civil aircrafts for passengers transport</t>
  </si>
  <si>
    <t>Aeronave civile pentru transportul mărfurilor</t>
  </si>
  <si>
    <t>Гражданские воздушные суда для перевозки грузов
Civil aircrafts for goods transport</t>
  </si>
  <si>
    <r>
      <t xml:space="preserve">1 </t>
    </r>
    <r>
      <rPr>
        <sz val="8"/>
        <rFont val="Arial"/>
        <family val="2"/>
      </rPr>
      <t xml:space="preserve">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</si>
  <si>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18.15. Autovehicule înmatriculate în Republica Moldova (la sfârşitul anului)
 </t>
    </r>
    <r>
      <rPr>
        <i/>
        <sz val="9"/>
        <rFont val="Arial"/>
        <family val="2"/>
      </rPr>
      <t xml:space="preserve">            Автомобили, зарегистрированные в Республике Молдова (на конец года)
             Road vehicles registered in the Republic of Moldova (end-year)</t>
    </r>
  </si>
  <si>
    <r>
      <t>unităţi /</t>
    </r>
    <r>
      <rPr>
        <i/>
        <sz val="8"/>
        <rFont val="Arial"/>
        <family val="2"/>
      </rPr>
      <t xml:space="preserve"> единиц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units</t>
    </r>
  </si>
  <si>
    <t xml:space="preserve">Autovehicule pentru transportul mărfurilor </t>
  </si>
  <si>
    <t>Грузовые автомобили 
Goods road motor vehicles</t>
  </si>
  <si>
    <t xml:space="preserve">Autobuze şi microbuze </t>
  </si>
  <si>
    <t>Автобусы и маршрутные таксомоторы 
Buses and minibuses</t>
  </si>
  <si>
    <t xml:space="preserve">Autoturisme (inclusiv taxiuri) </t>
  </si>
  <si>
    <t>Легковые автомобили (включая таксомоторы)
Cars (including taxi)</t>
  </si>
  <si>
    <t xml:space="preserve">Remorci şi semiremorci </t>
  </si>
  <si>
    <t>Прицепы и полуприцепы
Trailer and semi-trailer</t>
  </si>
  <si>
    <t>de 2,1 ori</t>
  </si>
  <si>
    <t>de 2,2 ori</t>
  </si>
  <si>
    <t>de 3,2 ori</t>
  </si>
  <si>
    <t>de 1,9 ori</t>
  </si>
  <si>
    <t>de 2,7 ori</t>
  </si>
  <si>
    <t>de 3,3 ori</t>
  </si>
  <si>
    <r>
      <t xml:space="preserve">18.10. Transportul de pasageri cu mijloace de transport public, pe forme de proprietate
             </t>
    </r>
    <r>
      <rPr>
        <i/>
        <sz val="9"/>
        <rFont val="Arial"/>
        <family val="2"/>
      </rPr>
      <t>Пассажирские перевозки общественным транспортом по формам собственности 
             Passenger transport with means of public transport, by forms of ownership</t>
    </r>
  </si>
  <si>
    <r>
      <t xml:space="preserve">Publică
</t>
    </r>
    <r>
      <rPr>
        <i/>
        <sz val="8"/>
        <rFont val="Arial"/>
        <family val="2"/>
      </rPr>
      <t>Публичная
 Public</t>
    </r>
  </si>
  <si>
    <r>
      <t xml:space="preserve">18.14. Mijloace de transport în inventar (la sfârşitul anului)
  </t>
    </r>
    <r>
      <rPr>
        <i/>
        <sz val="9"/>
        <rFont val="Arial"/>
        <family val="2"/>
      </rPr>
      <t xml:space="preserve">          Транспортныe средства, находящиеся на балансе (на конец года)
            Transport means inventory (end-year)                                                                                                                  </t>
    </r>
  </si>
  <si>
    <r>
      <rPr>
        <sz val="8"/>
        <rFont val="Arial"/>
        <family val="2"/>
      </rPr>
      <t xml:space="preserve">unităţi / </t>
    </r>
    <r>
      <rPr>
        <i/>
        <sz val="8"/>
        <rFont val="Arial"/>
        <family val="2"/>
      </rPr>
      <t>единиц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units</t>
    </r>
  </si>
  <si>
    <t xml:space="preserve">  Данные приведены в соответствии с  классификатором товаров соответствующий Европейским стандартам</t>
  </si>
  <si>
    <t xml:space="preserve">  Data are presented according to classification of goods harmonized to the European standards</t>
  </si>
  <si>
    <r>
      <t xml:space="preserve">18.13. Lungimea drumurilor publice, în profil teritorial, în 2019 (la sfârşitul anului)
           </t>
    </r>
    <r>
      <rPr>
        <i/>
        <sz val="9"/>
        <rFont val="Arial"/>
        <family val="2"/>
      </rPr>
      <t xml:space="preserve"> Пpотяженность автомобильных доpог общего пользования в территориальном разрезе  в 2019 году 
            (на конец года)
            Length of public roads, in territorial aspect, in 2019 (end-year)</t>
    </r>
  </si>
  <si>
    <t xml:space="preserve"> –</t>
  </si>
  <si>
    <t>–</t>
  </si>
  <si>
    <t>de 2,8 ori</t>
  </si>
  <si>
    <t>Pasageri, mii pasageri</t>
  </si>
  <si>
    <r>
      <t xml:space="preserve">Mii tone
</t>
    </r>
    <r>
      <rPr>
        <i/>
        <sz val="8"/>
        <color indexed="8"/>
        <rFont val="Arial"/>
        <family val="2"/>
      </rPr>
      <t xml:space="preserve">Тысяч  тонн 
Thousand tonnes </t>
    </r>
  </si>
  <si>
    <r>
      <t xml:space="preserve">În % faţă de total 
</t>
    </r>
    <r>
      <rPr>
        <i/>
        <sz val="8"/>
        <color indexed="8"/>
        <rFont val="Arial"/>
        <family val="2"/>
      </rPr>
      <t>В % к итогу
In % to the total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</si>
</sst>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&quot;lei&quot;;\-#,##0&quot;lei&quot;"/>
    <numFmt numFmtId="199" formatCode="#,##0&quot;lei&quot;;[Red]\-#,##0&quot;lei&quot;"/>
    <numFmt numFmtId="200" formatCode="#,##0.00&quot;lei&quot;;\-#,##0.00&quot;lei&quot;"/>
    <numFmt numFmtId="201" formatCode="#,##0.00&quot;lei&quot;;[Red]\-#,##0.00&quot;lei&quot;"/>
    <numFmt numFmtId="202" formatCode="_-* #,##0&quot;lei&quot;_-;\-* #,##0&quot;lei&quot;_-;_-* &quot;-&quot;&quot;lei&quot;_-;_-@_-"/>
    <numFmt numFmtId="203" formatCode="_-* #,##0_l_e_i_-;\-* #,##0_l_e_i_-;_-* &quot;-&quot;_l_e_i_-;_-@_-"/>
    <numFmt numFmtId="204" formatCode="_-* #,##0.00&quot;lei&quot;_-;\-* #,##0.00&quot;lei&quot;_-;_-* &quot;-&quot;??&quot;lei&quot;_-;_-@_-"/>
    <numFmt numFmtId="205" formatCode="_-* #,##0.00_l_e_i_-;\-* #,##0.00_l_e_i_-;_-* &quot;-&quot;??_l_e_i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0.000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18]d\ mmmm\ yyyy"/>
    <numFmt numFmtId="218" formatCode="00000"/>
  </numFmts>
  <fonts count="7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trike/>
      <sz val="8"/>
      <color indexed="10"/>
      <name val="Arial Cyr"/>
      <family val="0"/>
    </font>
    <font>
      <strike/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trike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vertical="top" wrapText="1"/>
    </xf>
    <xf numFmtId="212" fontId="2" fillId="0" borderId="0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12" fontId="1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1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212" fontId="4" fillId="0" borderId="0" xfId="0" applyNumberFormat="1" applyFont="1" applyFill="1" applyBorder="1" applyAlignment="1">
      <alignment horizontal="right" wrapText="1"/>
    </xf>
    <xf numFmtId="212" fontId="3" fillId="0" borderId="13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21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/>
    </xf>
    <xf numFmtId="212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10" fontId="1" fillId="0" borderId="0" xfId="0" applyNumberFormat="1" applyFont="1" applyFill="1" applyBorder="1" applyAlignment="1">
      <alignment vertical="top" wrapText="1"/>
    </xf>
    <xf numFmtId="210" fontId="1" fillId="0" borderId="0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10" fontId="9" fillId="0" borderId="18" xfId="0" applyNumberFormat="1" applyFont="1" applyFill="1" applyBorder="1" applyAlignment="1">
      <alignment horizontal="right" indent="2"/>
    </xf>
    <xf numFmtId="21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21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12" fontId="2" fillId="0" borderId="0" xfId="0" applyNumberFormat="1" applyFont="1" applyFill="1" applyBorder="1" applyAlignment="1">
      <alignment/>
    </xf>
    <xf numFmtId="212" fontId="2" fillId="0" borderId="0" xfId="0" applyNumberFormat="1" applyFont="1" applyFill="1" applyBorder="1" applyAlignment="1">
      <alignment horizontal="right"/>
    </xf>
    <xf numFmtId="212" fontId="12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 indent="3"/>
    </xf>
    <xf numFmtId="210" fontId="1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212" fontId="2" fillId="0" borderId="0" xfId="0" applyNumberFormat="1" applyFont="1" applyFill="1" applyBorder="1" applyAlignment="1">
      <alignment horizontal="right" vertical="top" wrapText="1"/>
    </xf>
    <xf numFmtId="210" fontId="2" fillId="0" borderId="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left" vertical="top" wrapText="1"/>
    </xf>
    <xf numFmtId="212" fontId="9" fillId="0" borderId="0" xfId="0" applyNumberFormat="1" applyFont="1" applyFill="1" applyBorder="1" applyAlignment="1">
      <alignment vertical="top"/>
    </xf>
    <xf numFmtId="212" fontId="1" fillId="0" borderId="0" xfId="0" applyNumberFormat="1" applyFont="1" applyFill="1" applyBorder="1" applyAlignment="1">
      <alignment horizontal="right" vertical="top"/>
    </xf>
    <xf numFmtId="210" fontId="1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Fill="1" applyBorder="1" applyAlignment="1">
      <alignment horizontal="left" vertical="top" wrapText="1"/>
    </xf>
    <xf numFmtId="212" fontId="1" fillId="0" borderId="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212" fontId="9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top" wrapText="1"/>
    </xf>
    <xf numFmtId="212" fontId="1" fillId="0" borderId="13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wrapText="1"/>
    </xf>
    <xf numFmtId="212" fontId="2" fillId="32" borderId="0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Border="1" applyAlignment="1">
      <alignment horizontal="right" vertical="top" wrapText="1" indent="1"/>
    </xf>
    <xf numFmtId="0" fontId="1" fillId="0" borderId="17" xfId="0" applyFont="1" applyFill="1" applyBorder="1" applyAlignment="1">
      <alignment horizontal="left" wrapText="1" indent="1"/>
    </xf>
    <xf numFmtId="212" fontId="1" fillId="0" borderId="13" xfId="0" applyNumberFormat="1" applyFont="1" applyFill="1" applyBorder="1" applyAlignment="1">
      <alignment horizontal="right"/>
    </xf>
    <xf numFmtId="212" fontId="9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210" fontId="1" fillId="0" borderId="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center"/>
    </xf>
    <xf numFmtId="210" fontId="9" fillId="0" borderId="18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1"/>
    </xf>
    <xf numFmtId="0" fontId="9" fillId="0" borderId="18" xfId="0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1"/>
    </xf>
    <xf numFmtId="210" fontId="1" fillId="0" borderId="0" xfId="0" applyNumberFormat="1" applyFont="1" applyFill="1" applyBorder="1" applyAlignment="1">
      <alignment horizontal="right" vertical="top" wrapText="1" indent="1"/>
    </xf>
    <xf numFmtId="0" fontId="9" fillId="0" borderId="18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210" fontId="9" fillId="0" borderId="18" xfId="0" applyNumberFormat="1" applyFont="1" applyFill="1" applyBorder="1" applyAlignment="1">
      <alignment horizontal="right" vertical="top" indent="2"/>
    </xf>
    <xf numFmtId="212" fontId="1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1"/>
    </xf>
    <xf numFmtId="210" fontId="2" fillId="0" borderId="12" xfId="0" applyNumberFormat="1" applyFont="1" applyFill="1" applyBorder="1" applyAlignment="1">
      <alignment horizontal="left" wrapText="1"/>
    </xf>
    <xf numFmtId="210" fontId="12" fillId="0" borderId="0" xfId="0" applyNumberFormat="1" applyFont="1" applyFill="1" applyBorder="1" applyAlignment="1">
      <alignment/>
    </xf>
    <xf numFmtId="210" fontId="4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17" fillId="0" borderId="12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2"/>
    </xf>
    <xf numFmtId="0" fontId="17" fillId="0" borderId="13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wrapText="1" indent="1"/>
    </xf>
    <xf numFmtId="3" fontId="1" fillId="0" borderId="13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vertical="top" wrapText="1"/>
    </xf>
    <xf numFmtId="0" fontId="29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21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210" fontId="9" fillId="0" borderId="18" xfId="0" applyNumberFormat="1" applyFont="1" applyFill="1" applyBorder="1" applyAlignment="1">
      <alignment horizontal="right" indent="2"/>
    </xf>
    <xf numFmtId="212" fontId="9" fillId="0" borderId="13" xfId="0" applyNumberFormat="1" applyFont="1" applyFill="1" applyBorder="1" applyAlignment="1">
      <alignment horizontal="right"/>
    </xf>
    <xf numFmtId="212" fontId="9" fillId="0" borderId="0" xfId="0" applyNumberFormat="1" applyFont="1" applyAlignment="1">
      <alignment vertical="top"/>
    </xf>
    <xf numFmtId="212" fontId="1" fillId="0" borderId="0" xfId="0" applyNumberFormat="1" applyFont="1" applyFill="1" applyBorder="1" applyAlignment="1">
      <alignment vertical="top" wrapText="1"/>
    </xf>
    <xf numFmtId="212" fontId="9" fillId="0" borderId="0" xfId="0" applyNumberFormat="1" applyFont="1" applyAlignment="1">
      <alignment/>
    </xf>
    <xf numFmtId="210" fontId="9" fillId="0" borderId="0" xfId="0" applyNumberFormat="1" applyFont="1" applyFill="1" applyBorder="1" applyAlignment="1">
      <alignment vertical="top"/>
    </xf>
    <xf numFmtId="210" fontId="1" fillId="0" borderId="13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212" fontId="0" fillId="0" borderId="0" xfId="0" applyNumberFormat="1" applyAlignment="1">
      <alignment/>
    </xf>
    <xf numFmtId="210" fontId="1" fillId="0" borderId="18" xfId="0" applyNumberFormat="1" applyFont="1" applyFill="1" applyBorder="1" applyAlignment="1">
      <alignment horizontal="right" vertical="top" wrapText="1" indent="2"/>
    </xf>
    <xf numFmtId="210" fontId="1" fillId="0" borderId="0" xfId="0" applyNumberFormat="1" applyFont="1" applyFill="1" applyBorder="1" applyAlignment="1">
      <alignment horizontal="right" vertical="top" wrapText="1" indent="2"/>
    </xf>
    <xf numFmtId="3" fontId="9" fillId="0" borderId="0" xfId="0" applyNumberFormat="1" applyFont="1" applyFill="1" applyBorder="1" applyAlignment="1">
      <alignment vertical="top"/>
    </xf>
    <xf numFmtId="210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212" fontId="2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212" fontId="1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indent="1"/>
    </xf>
    <xf numFmtId="0" fontId="9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10" fontId="9" fillId="0" borderId="0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3" fontId="2" fillId="0" borderId="18" xfId="0" applyNumberFormat="1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 indent="1"/>
    </xf>
    <xf numFmtId="212" fontId="4" fillId="0" borderId="0" xfId="0" applyNumberFormat="1" applyFont="1" applyBorder="1" applyAlignment="1">
      <alignment wrapText="1"/>
    </xf>
    <xf numFmtId="212" fontId="1" fillId="0" borderId="0" xfId="0" applyNumberFormat="1" applyFont="1" applyFill="1" applyBorder="1" applyAlignment="1">
      <alignment horizontal="left" wrapText="1"/>
    </xf>
    <xf numFmtId="212" fontId="4" fillId="0" borderId="0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vertical="top" wrapText="1"/>
    </xf>
    <xf numFmtId="212" fontId="1" fillId="0" borderId="13" xfId="0" applyNumberFormat="1" applyFont="1" applyFill="1" applyBorder="1" applyAlignment="1">
      <alignment wrapText="1"/>
    </xf>
    <xf numFmtId="212" fontId="3" fillId="0" borderId="0" xfId="0" applyNumberFormat="1" applyFont="1" applyFill="1" applyBorder="1" applyAlignment="1">
      <alignment horizontal="right" wrapText="1"/>
    </xf>
    <xf numFmtId="210" fontId="9" fillId="0" borderId="0" xfId="0" applyNumberFormat="1" applyFont="1" applyAlignment="1">
      <alignment/>
    </xf>
    <xf numFmtId="0" fontId="9" fillId="0" borderId="20" xfId="0" applyFont="1" applyFill="1" applyBorder="1" applyAlignment="1">
      <alignment horizontal="right" indent="2"/>
    </xf>
    <xf numFmtId="0" fontId="9" fillId="0" borderId="13" xfId="0" applyFont="1" applyFill="1" applyBorder="1" applyAlignment="1">
      <alignment horizontal="right" indent="2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1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10" fontId="9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210" fontId="2" fillId="0" borderId="0" xfId="0" applyNumberFormat="1" applyFont="1" applyFill="1" applyBorder="1" applyAlignment="1">
      <alignment vertical="top" wrapText="1"/>
    </xf>
    <xf numFmtId="210" fontId="2" fillId="0" borderId="18" xfId="0" applyNumberFormat="1" applyFont="1" applyFill="1" applyBorder="1" applyAlignment="1">
      <alignment vertical="top" wrapText="1"/>
    </xf>
    <xf numFmtId="210" fontId="2" fillId="0" borderId="0" xfId="0" applyNumberFormat="1" applyFont="1" applyFill="1" applyBorder="1" applyAlignment="1">
      <alignment horizontal="right" vertical="top" wrapText="1"/>
    </xf>
    <xf numFmtId="210" fontId="4" fillId="0" borderId="0" xfId="0" applyNumberFormat="1" applyFont="1" applyFill="1" applyBorder="1" applyAlignment="1">
      <alignment vertical="top" wrapText="1"/>
    </xf>
    <xf numFmtId="210" fontId="4" fillId="0" borderId="18" xfId="0" applyNumberFormat="1" applyFont="1" applyFill="1" applyBorder="1" applyAlignment="1">
      <alignment vertical="top" wrapText="1"/>
    </xf>
    <xf numFmtId="210" fontId="0" fillId="0" borderId="0" xfId="0" applyNumberFormat="1" applyFill="1" applyBorder="1" applyAlignment="1">
      <alignment/>
    </xf>
    <xf numFmtId="210" fontId="9" fillId="0" borderId="0" xfId="0" applyNumberFormat="1" applyFont="1" applyFill="1" applyBorder="1" applyAlignment="1">
      <alignment/>
    </xf>
    <xf numFmtId="210" fontId="1" fillId="0" borderId="18" xfId="0" applyNumberFormat="1" applyFont="1" applyFill="1" applyBorder="1" applyAlignment="1">
      <alignment vertical="top" wrapText="1"/>
    </xf>
    <xf numFmtId="212" fontId="2" fillId="0" borderId="18" xfId="0" applyNumberFormat="1" applyFont="1" applyFill="1" applyBorder="1" applyAlignment="1">
      <alignment vertical="top" wrapText="1"/>
    </xf>
    <xf numFmtId="212" fontId="2" fillId="0" borderId="0" xfId="0" applyNumberFormat="1" applyFont="1" applyFill="1" applyBorder="1" applyAlignment="1">
      <alignment vertical="top" wrapText="1"/>
    </xf>
    <xf numFmtId="212" fontId="9" fillId="0" borderId="0" xfId="0" applyNumberFormat="1" applyFont="1" applyAlignment="1">
      <alignment/>
    </xf>
    <xf numFmtId="212" fontId="4" fillId="0" borderId="18" xfId="0" applyNumberFormat="1" applyFont="1" applyFill="1" applyBorder="1" applyAlignment="1">
      <alignment vertical="top" wrapText="1"/>
    </xf>
    <xf numFmtId="212" fontId="4" fillId="0" borderId="0" xfId="0" applyNumberFormat="1" applyFont="1" applyFill="1" applyBorder="1" applyAlignment="1">
      <alignment vertical="top" wrapText="1"/>
    </xf>
    <xf numFmtId="212" fontId="1" fillId="0" borderId="18" xfId="0" applyNumberFormat="1" applyFont="1" applyFill="1" applyBorder="1" applyAlignment="1">
      <alignment vertical="top" wrapText="1"/>
    </xf>
    <xf numFmtId="210" fontId="11" fillId="0" borderId="0" xfId="0" applyNumberFormat="1" applyFont="1" applyFill="1" applyBorder="1" applyAlignment="1">
      <alignment horizontal="right" vertical="top" wrapText="1"/>
    </xf>
    <xf numFmtId="212" fontId="2" fillId="0" borderId="21" xfId="0" applyNumberFormat="1" applyFont="1" applyFill="1" applyBorder="1" applyAlignment="1">
      <alignment horizontal="right" vertical="top" wrapText="1" indent="2"/>
    </xf>
    <xf numFmtId="212" fontId="2" fillId="0" borderId="22" xfId="0" applyNumberFormat="1" applyFont="1" applyFill="1" applyBorder="1" applyAlignment="1">
      <alignment horizontal="right" vertical="top" wrapText="1" indent="2"/>
    </xf>
    <xf numFmtId="212" fontId="2" fillId="0" borderId="0" xfId="0" applyNumberFormat="1" applyFont="1" applyFill="1" applyBorder="1" applyAlignment="1">
      <alignment horizontal="right" vertical="top" wrapText="1" indent="2"/>
    </xf>
    <xf numFmtId="212" fontId="2" fillId="0" borderId="18" xfId="0" applyNumberFormat="1" applyFont="1" applyFill="1" applyBorder="1" applyAlignment="1">
      <alignment horizontal="right" vertical="top" wrapText="1" indent="2"/>
    </xf>
    <xf numFmtId="212" fontId="2" fillId="0" borderId="0" xfId="0" applyNumberFormat="1" applyFont="1" applyFill="1" applyBorder="1" applyAlignment="1">
      <alignment horizontal="right" vertical="top" indent="2"/>
    </xf>
    <xf numFmtId="212" fontId="1" fillId="0" borderId="18" xfId="0" applyNumberFormat="1" applyFont="1" applyFill="1" applyBorder="1" applyAlignment="1">
      <alignment horizontal="right" vertical="top" wrapText="1" indent="2"/>
    </xf>
    <xf numFmtId="212" fontId="1" fillId="0" borderId="0" xfId="0" applyNumberFormat="1" applyFont="1" applyFill="1" applyBorder="1" applyAlignment="1">
      <alignment horizontal="right" vertical="top" indent="2"/>
    </xf>
    <xf numFmtId="212" fontId="2" fillId="0" borderId="18" xfId="0" applyNumberFormat="1" applyFont="1" applyFill="1" applyBorder="1" applyAlignment="1">
      <alignment horizontal="right" vertical="top" indent="2"/>
    </xf>
    <xf numFmtId="212" fontId="1" fillId="0" borderId="0" xfId="0" applyNumberFormat="1" applyFont="1" applyFill="1" applyBorder="1" applyAlignment="1">
      <alignment horizontal="right" vertical="top" wrapText="1" indent="2"/>
    </xf>
    <xf numFmtId="212" fontId="2" fillId="0" borderId="20" xfId="0" applyNumberFormat="1" applyFont="1" applyFill="1" applyBorder="1" applyAlignment="1">
      <alignment horizontal="right" vertical="top" indent="2"/>
    </xf>
    <xf numFmtId="212" fontId="2" fillId="0" borderId="13" xfId="0" applyNumberFormat="1" applyFont="1" applyFill="1" applyBorder="1" applyAlignment="1">
      <alignment horizontal="right" vertical="top" indent="2"/>
    </xf>
    <xf numFmtId="212" fontId="12" fillId="0" borderId="0" xfId="0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/>
    </xf>
    <xf numFmtId="212" fontId="1" fillId="0" borderId="20" xfId="0" applyNumberFormat="1" applyFont="1" applyFill="1" applyBorder="1" applyAlignment="1">
      <alignment wrapText="1"/>
    </xf>
    <xf numFmtId="212" fontId="12" fillId="0" borderId="0" xfId="0" applyNumberFormat="1" applyFont="1" applyAlignment="1">
      <alignment/>
    </xf>
    <xf numFmtId="212" fontId="9" fillId="0" borderId="13" xfId="0" applyNumberFormat="1" applyFont="1" applyBorder="1" applyAlignment="1">
      <alignment/>
    </xf>
    <xf numFmtId="212" fontId="12" fillId="0" borderId="0" xfId="0" applyNumberFormat="1" applyFont="1" applyAlignment="1">
      <alignment/>
    </xf>
    <xf numFmtId="212" fontId="9" fillId="0" borderId="0" xfId="0" applyNumberFormat="1" applyFont="1" applyFill="1" applyBorder="1" applyAlignment="1">
      <alignment/>
    </xf>
    <xf numFmtId="212" fontId="9" fillId="0" borderId="0" xfId="0" applyNumberFormat="1" applyFont="1" applyAlignment="1">
      <alignment/>
    </xf>
    <xf numFmtId="0" fontId="9" fillId="0" borderId="20" xfId="0" applyFont="1" applyFill="1" applyBorder="1" applyAlignment="1">
      <alignment horizontal="right" vertical="top" indent="2"/>
    </xf>
    <xf numFmtId="0" fontId="9" fillId="0" borderId="13" xfId="0" applyFont="1" applyFill="1" applyBorder="1" applyAlignment="1">
      <alignment horizontal="right" vertical="top" indent="2"/>
    </xf>
    <xf numFmtId="0" fontId="9" fillId="0" borderId="13" xfId="0" applyFont="1" applyFill="1" applyBorder="1" applyAlignment="1">
      <alignment horizontal="right" indent="1"/>
    </xf>
    <xf numFmtId="0" fontId="12" fillId="0" borderId="0" xfId="0" applyFont="1" applyAlignment="1">
      <alignment/>
    </xf>
    <xf numFmtId="210" fontId="0" fillId="0" borderId="0" xfId="0" applyNumberFormat="1" applyFont="1" applyAlignment="1">
      <alignment/>
    </xf>
    <xf numFmtId="210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vertical="top"/>
    </xf>
    <xf numFmtId="0" fontId="9" fillId="0" borderId="13" xfId="0" applyFont="1" applyBorder="1" applyAlignment="1">
      <alignment vertical="top"/>
    </xf>
    <xf numFmtId="3" fontId="9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210" fontId="2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34"/>
          <c:w val="0.959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'18.2~'!$A$22</c:f>
              <c:strCache>
                <c:ptCount val="1"/>
                <c:pt idx="0">
                  <c:v>Mărfuri transportate
Грузоперевозки
Transported goods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'18.2~'!$B$21:$K$21</c:f>
              <c:numCache/>
            </c:numRef>
          </c:cat>
          <c:val>
            <c:numRef>
              <c:f>'18.2~'!$B$22:$K$22</c:f>
              <c:numCache/>
            </c:numRef>
          </c:val>
          <c:smooth val="0"/>
        </c:ser>
        <c:ser>
          <c:idx val="1"/>
          <c:order val="1"/>
          <c:tx>
            <c:strRef>
              <c:f>'18.2~'!$A$23</c:f>
              <c:strCache>
                <c:ptCount val="1"/>
                <c:pt idx="0">
                  <c:v>Parcursul mărfurilor
Грузооборот
Turnover of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'18.2~'!$B$21:$K$21</c:f>
              <c:numCache/>
            </c:numRef>
          </c:cat>
          <c:val>
            <c:numRef>
              <c:f>'18.2~'!$B$23:$K$23</c:f>
              <c:numCache/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80353"/>
        <c:crossesAt val="0"/>
        <c:auto val="1"/>
        <c:lblOffset val="100"/>
        <c:tickLblSkip val="1"/>
        <c:noMultiLvlLbl val="0"/>
      </c:catAx>
      <c:valAx>
        <c:axId val="46880353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892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791"/>
          <c:w val="0.805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325"/>
          <c:w val="0.974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'18.8~'!$A$27</c:f>
              <c:strCache>
                <c:ptCount val="1"/>
                <c:pt idx="0">
                  <c:v>Pasageri transportaţi
Перевезено пассажиpов
Transported passengers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'18.8~'!$B$26:$K$26</c:f>
              <c:numCache/>
            </c:numRef>
          </c:cat>
          <c:val>
            <c:numRef>
              <c:f>'18.8~'!$B$27:$K$27</c:f>
              <c:numCache/>
            </c:numRef>
          </c:val>
          <c:smooth val="0"/>
        </c:ser>
        <c:ser>
          <c:idx val="1"/>
          <c:order val="1"/>
          <c:tx>
            <c:strRef>
              <c:f>'18.8~'!$A$28</c:f>
              <c:strCache>
                <c:ptCount val="1"/>
                <c:pt idx="0">
                  <c:v>Parcursul pasagerilor
Пассажиpообоpот
Passengers turnover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'18.8~'!$B$26:$K$26</c:f>
              <c:numCache/>
            </c:numRef>
          </c:cat>
          <c:val>
            <c:numRef>
              <c:f>'18.8~'!$B$28:$K$28</c:f>
              <c:numCache/>
            </c:numRef>
          </c:val>
          <c:smooth val="0"/>
        </c:ser>
        <c:marker val="1"/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9994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97"/>
          <c:w val="0.78725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19050</xdr:rowOff>
    </xdr:from>
    <xdr:to>
      <xdr:col>7</xdr:col>
      <xdr:colOff>504825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14300" y="647700"/>
        <a:ext cx="4905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</xdr:rowOff>
    </xdr:from>
    <xdr:to>
      <xdr:col>8</xdr:col>
      <xdr:colOff>438150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647700"/>
        <a:ext cx="5381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"/>
  <sheetViews>
    <sheetView tabSelected="1" workbookViewId="0" topLeftCell="A1">
      <selection activeCell="A1" sqref="A1:M1"/>
    </sheetView>
  </sheetViews>
  <sheetFormatPr defaultColWidth="9.125" defaultRowHeight="12.75"/>
  <cols>
    <col min="1" max="1" width="33.50390625" style="1" customWidth="1"/>
    <col min="2" max="2" width="7.50390625" style="1" customWidth="1"/>
    <col min="3" max="11" width="6.625" style="1" customWidth="1"/>
    <col min="12" max="12" width="7.125" style="1" customWidth="1"/>
    <col min="13" max="13" width="7.25390625" style="1" customWidth="1"/>
    <col min="14" max="16384" width="9.125" style="1" customWidth="1"/>
  </cols>
  <sheetData>
    <row r="1" spans="1:13" ht="37.5" customHeight="1">
      <c r="A1" s="267" t="s">
        <v>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18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12.75">
      <c r="A3" s="90" t="s">
        <v>0</v>
      </c>
      <c r="B3" s="7">
        <v>28917.7</v>
      </c>
      <c r="C3" s="186">
        <v>36410</v>
      </c>
      <c r="D3" s="186">
        <v>27806</v>
      </c>
      <c r="E3" s="7">
        <v>30717.6</v>
      </c>
      <c r="F3" s="7">
        <v>30022.6</v>
      </c>
      <c r="G3" s="7">
        <v>35674.1</v>
      </c>
      <c r="H3" s="7">
        <v>37143.1</v>
      </c>
      <c r="I3" s="7">
        <v>36711.8</v>
      </c>
      <c r="J3" s="7">
        <v>36992.2</v>
      </c>
      <c r="K3" s="7">
        <v>42928.2</v>
      </c>
      <c r="L3" s="165">
        <v>48357.2</v>
      </c>
      <c r="M3" s="250">
        <v>48954.6</v>
      </c>
    </row>
    <row r="4" spans="1:13" ht="21.75" customHeight="1">
      <c r="A4" s="204" t="s">
        <v>3</v>
      </c>
      <c r="B4" s="206"/>
      <c r="C4" s="206"/>
      <c r="D4" s="13"/>
      <c r="E4" s="7"/>
      <c r="F4" s="7"/>
      <c r="G4" s="7"/>
      <c r="H4" s="7"/>
      <c r="I4" s="7"/>
      <c r="J4" s="7"/>
      <c r="K4" s="22"/>
      <c r="L4" s="22"/>
      <c r="M4" s="23"/>
    </row>
    <row r="5" spans="1:13" ht="12.75">
      <c r="A5" s="93" t="s">
        <v>5</v>
      </c>
      <c r="B5" s="207"/>
      <c r="C5" s="207"/>
      <c r="D5" s="21"/>
      <c r="E5" s="8"/>
      <c r="F5" s="8"/>
      <c r="G5" s="8"/>
      <c r="H5" s="8"/>
      <c r="I5" s="8"/>
      <c r="J5" s="20"/>
      <c r="K5" s="23"/>
      <c r="L5" s="22"/>
      <c r="M5" s="23"/>
    </row>
    <row r="6" spans="1:13" ht="12.75">
      <c r="A6" s="94" t="s">
        <v>6</v>
      </c>
      <c r="B6" s="8">
        <v>8213.8</v>
      </c>
      <c r="C6" s="8">
        <v>11704.1</v>
      </c>
      <c r="D6" s="14">
        <v>3852.1</v>
      </c>
      <c r="E6" s="8">
        <v>4554</v>
      </c>
      <c r="F6" s="8">
        <v>4163.8</v>
      </c>
      <c r="G6" s="8">
        <v>5430.6</v>
      </c>
      <c r="H6" s="8">
        <v>5008.4</v>
      </c>
      <c r="I6" s="8">
        <v>4157.9</v>
      </c>
      <c r="J6" s="8">
        <v>3493</v>
      </c>
      <c r="K6" s="8">
        <v>4793.9</v>
      </c>
      <c r="L6" s="23">
        <v>4928.4</v>
      </c>
      <c r="M6" s="23">
        <v>4270.9</v>
      </c>
    </row>
    <row r="7" spans="1:13" ht="12.75">
      <c r="A7" s="94" t="s">
        <v>7</v>
      </c>
      <c r="B7" s="8">
        <v>20671.7</v>
      </c>
      <c r="C7" s="8">
        <v>24593.3</v>
      </c>
      <c r="D7" s="8">
        <v>23825.4</v>
      </c>
      <c r="E7" s="8">
        <v>26012.9</v>
      </c>
      <c r="F7" s="8">
        <v>25713</v>
      </c>
      <c r="G7" s="8">
        <v>30079.6</v>
      </c>
      <c r="H7" s="8">
        <v>31906.7</v>
      </c>
      <c r="I7" s="8">
        <v>32401.3</v>
      </c>
      <c r="J7" s="8">
        <v>33363.1</v>
      </c>
      <c r="K7" s="8">
        <v>37998.4</v>
      </c>
      <c r="L7" s="23">
        <v>43300.5</v>
      </c>
      <c r="M7" s="23">
        <v>44552.5</v>
      </c>
    </row>
    <row r="8" spans="1:13" ht="12.75">
      <c r="A8" s="94" t="s">
        <v>1</v>
      </c>
      <c r="B8" s="8">
        <v>30.8</v>
      </c>
      <c r="C8" s="8">
        <v>111.8</v>
      </c>
      <c r="D8" s="8">
        <v>127.2</v>
      </c>
      <c r="E8" s="8">
        <v>149.1</v>
      </c>
      <c r="F8" s="8">
        <v>144.2</v>
      </c>
      <c r="G8" s="8">
        <v>162.6</v>
      </c>
      <c r="H8" s="8">
        <v>227.2</v>
      </c>
      <c r="I8" s="8">
        <v>152</v>
      </c>
      <c r="J8" s="8">
        <v>135.6</v>
      </c>
      <c r="K8" s="8">
        <v>134.8</v>
      </c>
      <c r="L8" s="23">
        <v>127</v>
      </c>
      <c r="M8" s="23">
        <v>129.6</v>
      </c>
    </row>
    <row r="9" spans="1:13" ht="12.75">
      <c r="A9" s="94" t="s">
        <v>8</v>
      </c>
      <c r="B9" s="15">
        <v>1.4</v>
      </c>
      <c r="C9" s="15">
        <v>0.77</v>
      </c>
      <c r="D9" s="15">
        <v>1.3</v>
      </c>
      <c r="E9" s="9">
        <v>1.6</v>
      </c>
      <c r="F9" s="9">
        <v>1.57</v>
      </c>
      <c r="G9" s="9">
        <v>1.28</v>
      </c>
      <c r="H9" s="9">
        <v>0.81</v>
      </c>
      <c r="I9" s="9">
        <v>0.58</v>
      </c>
      <c r="J9" s="9">
        <v>0.49</v>
      </c>
      <c r="K9" s="15">
        <v>1.06</v>
      </c>
      <c r="L9" s="182">
        <v>1.33</v>
      </c>
      <c r="M9" s="23">
        <v>1.57</v>
      </c>
    </row>
    <row r="10" spans="1:13" ht="12" customHeight="1">
      <c r="A10" s="95" t="s">
        <v>2</v>
      </c>
      <c r="B10" s="7">
        <v>2605.2</v>
      </c>
      <c r="C10" s="7">
        <v>5459.6</v>
      </c>
      <c r="D10" s="7">
        <v>4193.1</v>
      </c>
      <c r="E10" s="7">
        <v>4795.5</v>
      </c>
      <c r="F10" s="7">
        <v>4916.3</v>
      </c>
      <c r="G10" s="7">
        <v>5651.6</v>
      </c>
      <c r="H10" s="7">
        <v>5489.7</v>
      </c>
      <c r="I10" s="7">
        <v>5182</v>
      </c>
      <c r="J10" s="7">
        <v>5484.3</v>
      </c>
      <c r="K10" s="7">
        <v>5996.6</v>
      </c>
      <c r="L10" s="165">
        <v>6303.3</v>
      </c>
      <c r="M10" s="53">
        <v>6508.4</v>
      </c>
    </row>
    <row r="11" spans="1:13" ht="21">
      <c r="A11" s="91" t="s">
        <v>4</v>
      </c>
      <c r="B11" s="16"/>
      <c r="C11" s="16"/>
      <c r="D11" s="16"/>
      <c r="E11" s="7"/>
      <c r="F11" s="7"/>
      <c r="G11" s="7"/>
      <c r="H11" s="7"/>
      <c r="I11" s="7"/>
      <c r="J11" s="7"/>
      <c r="K11" s="22"/>
      <c r="L11" s="23"/>
      <c r="M11" s="23"/>
    </row>
    <row r="12" spans="1:13" ht="12.75">
      <c r="A12" s="93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22"/>
      <c r="L12" s="23"/>
      <c r="M12" s="23"/>
    </row>
    <row r="13" spans="1:13" ht="12.75">
      <c r="A13" s="94" t="s">
        <v>6</v>
      </c>
      <c r="B13" s="8">
        <v>1513.2</v>
      </c>
      <c r="C13" s="8">
        <v>3052.9</v>
      </c>
      <c r="D13" s="8">
        <v>958.6</v>
      </c>
      <c r="E13" s="8">
        <v>1196</v>
      </c>
      <c r="F13" s="8">
        <v>959.5</v>
      </c>
      <c r="G13" s="8">
        <v>1226.9</v>
      </c>
      <c r="H13" s="8">
        <v>1181.4</v>
      </c>
      <c r="I13" s="8">
        <v>963.5</v>
      </c>
      <c r="J13" s="8">
        <v>789.9</v>
      </c>
      <c r="K13" s="8">
        <v>987.1</v>
      </c>
      <c r="L13" s="23">
        <v>1012</v>
      </c>
      <c r="M13" s="23">
        <v>940.3</v>
      </c>
    </row>
    <row r="14" spans="1:13" ht="12" customHeight="1">
      <c r="A14" s="94" t="s">
        <v>7</v>
      </c>
      <c r="B14" s="8">
        <v>1087.8</v>
      </c>
      <c r="C14" s="8">
        <v>2405.3</v>
      </c>
      <c r="D14" s="8">
        <v>3232.4</v>
      </c>
      <c r="E14" s="8">
        <v>3597.3</v>
      </c>
      <c r="F14" s="8">
        <v>3954.7</v>
      </c>
      <c r="G14" s="8">
        <v>4423.1</v>
      </c>
      <c r="H14" s="8">
        <v>4306.5</v>
      </c>
      <c r="I14" s="8">
        <v>4217.3</v>
      </c>
      <c r="J14" s="8">
        <v>4693.4</v>
      </c>
      <c r="K14" s="8">
        <v>5008.4</v>
      </c>
      <c r="L14" s="23">
        <v>5290</v>
      </c>
      <c r="M14" s="23">
        <v>5566.5</v>
      </c>
    </row>
    <row r="15" spans="1:13" ht="12.75">
      <c r="A15" s="94" t="s">
        <v>1</v>
      </c>
      <c r="B15" s="8">
        <v>0.1</v>
      </c>
      <c r="C15" s="8">
        <v>0.4</v>
      </c>
      <c r="D15" s="8">
        <v>0.4</v>
      </c>
      <c r="E15" s="8">
        <v>0.5</v>
      </c>
      <c r="F15" s="8">
        <v>0.4</v>
      </c>
      <c r="G15" s="8">
        <v>0.5</v>
      </c>
      <c r="H15" s="8">
        <v>0.8</v>
      </c>
      <c r="I15" s="8">
        <v>0.4</v>
      </c>
      <c r="J15" s="8">
        <v>0.3</v>
      </c>
      <c r="K15" s="8">
        <v>0.3</v>
      </c>
      <c r="L15" s="23">
        <v>0.3</v>
      </c>
      <c r="M15" s="23">
        <v>0.3</v>
      </c>
    </row>
    <row r="16" spans="1:13" ht="13.5" customHeight="1">
      <c r="A16" s="205" t="s">
        <v>9</v>
      </c>
      <c r="B16" s="17">
        <v>4.1</v>
      </c>
      <c r="C16" s="17">
        <v>1</v>
      </c>
      <c r="D16" s="17">
        <v>1.7</v>
      </c>
      <c r="E16" s="10">
        <v>1.7</v>
      </c>
      <c r="F16" s="10">
        <v>1.7</v>
      </c>
      <c r="G16" s="10">
        <v>1.1</v>
      </c>
      <c r="H16" s="10">
        <v>1</v>
      </c>
      <c r="I16" s="10">
        <v>0.8</v>
      </c>
      <c r="J16" s="10">
        <v>0.7</v>
      </c>
      <c r="K16" s="10">
        <v>0.8</v>
      </c>
      <c r="L16" s="100">
        <v>1</v>
      </c>
      <c r="M16" s="100">
        <v>1.3</v>
      </c>
    </row>
    <row r="17" spans="2:13" ht="12.75">
      <c r="B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1">
    <mergeCell ref="A1:M1"/>
  </mergeCells>
  <printOptions/>
  <pageMargins left="0.4330708661417323" right="0.15748031496062992" top="0.8661417322834646" bottom="0.8661417322834646" header="0.5118110236220472" footer="0.5118110236220472"/>
  <pageSetup cellComments="atEnd" horizontalDpi="600" verticalDpi="600" orientation="portrait" paperSize="9" scale="80" r:id="rId1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00390625" defaultRowHeight="12.75"/>
  <cols>
    <col min="1" max="1" width="29.625" style="0" customWidth="1"/>
    <col min="2" max="7" width="7.625" style="0" customWidth="1"/>
    <col min="8" max="8" width="6.625" style="0" customWidth="1"/>
    <col min="9" max="9" width="8.375" style="0" customWidth="1"/>
    <col min="10" max="10" width="7.50390625" style="0" customWidth="1"/>
    <col min="11" max="13" width="6.00390625" style="0" customWidth="1"/>
  </cols>
  <sheetData>
    <row r="1" spans="1:13" ht="36.75" customHeight="1">
      <c r="A1" s="267" t="s">
        <v>235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292"/>
      <c r="B2" s="294" t="s">
        <v>121</v>
      </c>
      <c r="C2" s="295"/>
      <c r="D2" s="296"/>
      <c r="E2" s="303" t="s">
        <v>122</v>
      </c>
      <c r="F2" s="304"/>
      <c r="G2" s="304"/>
      <c r="H2" s="304"/>
      <c r="I2" s="304"/>
      <c r="J2" s="304"/>
      <c r="K2" s="304"/>
      <c r="L2" s="304"/>
      <c r="M2" s="305"/>
    </row>
    <row r="3" spans="1:13" ht="12" customHeight="1">
      <c r="A3" s="293"/>
      <c r="B3" s="297"/>
      <c r="C3" s="298"/>
      <c r="D3" s="299"/>
      <c r="E3" s="294" t="s">
        <v>236</v>
      </c>
      <c r="F3" s="295"/>
      <c r="G3" s="296"/>
      <c r="H3" s="294" t="s">
        <v>27</v>
      </c>
      <c r="I3" s="295"/>
      <c r="J3" s="296"/>
      <c r="K3" s="297" t="s">
        <v>28</v>
      </c>
      <c r="L3" s="298"/>
      <c r="M3" s="306"/>
    </row>
    <row r="4" spans="1:13" ht="12.75">
      <c r="A4" s="293"/>
      <c r="B4" s="297"/>
      <c r="C4" s="298"/>
      <c r="D4" s="299"/>
      <c r="E4" s="297"/>
      <c r="F4" s="298"/>
      <c r="G4" s="299"/>
      <c r="H4" s="297"/>
      <c r="I4" s="298"/>
      <c r="J4" s="299"/>
      <c r="K4" s="297"/>
      <c r="L4" s="298"/>
      <c r="M4" s="306"/>
    </row>
    <row r="5" spans="1:13" ht="12.75">
      <c r="A5" s="293"/>
      <c r="B5" s="300"/>
      <c r="C5" s="301"/>
      <c r="D5" s="302"/>
      <c r="E5" s="300"/>
      <c r="F5" s="301"/>
      <c r="G5" s="302"/>
      <c r="H5" s="300"/>
      <c r="I5" s="301"/>
      <c r="J5" s="302"/>
      <c r="K5" s="297"/>
      <c r="L5" s="298"/>
      <c r="M5" s="306"/>
    </row>
    <row r="6" spans="1:13" ht="12.75">
      <c r="A6" s="293"/>
      <c r="B6" s="12">
        <v>2015</v>
      </c>
      <c r="C6" s="12">
        <v>2018</v>
      </c>
      <c r="D6" s="12">
        <v>2019</v>
      </c>
      <c r="E6" s="12">
        <v>2015</v>
      </c>
      <c r="F6" s="12">
        <v>2018</v>
      </c>
      <c r="G6" s="12">
        <v>2019</v>
      </c>
      <c r="H6" s="12">
        <v>2015</v>
      </c>
      <c r="I6" s="12">
        <v>2018</v>
      </c>
      <c r="J6" s="12">
        <v>2019</v>
      </c>
      <c r="K6" s="12">
        <v>2015</v>
      </c>
      <c r="L6" s="12">
        <v>2018</v>
      </c>
      <c r="M6" s="12">
        <v>2019</v>
      </c>
    </row>
    <row r="7" spans="1:13" ht="21">
      <c r="A7" s="90" t="s">
        <v>123</v>
      </c>
      <c r="B7" s="7">
        <f>SUM(B10:B16)</f>
        <v>247874.3</v>
      </c>
      <c r="C7" s="7">
        <v>261260.9</v>
      </c>
      <c r="D7" s="7">
        <v>276541.9</v>
      </c>
      <c r="E7" s="7">
        <f>SUM(E10:E16)</f>
        <v>160482.3</v>
      </c>
      <c r="F7" s="7">
        <v>167404.9</v>
      </c>
      <c r="G7" s="7">
        <v>183873.9</v>
      </c>
      <c r="H7" s="7">
        <f>SUM(H10:H16)</f>
        <v>84958.3</v>
      </c>
      <c r="I7" s="7">
        <v>92344.2</v>
      </c>
      <c r="J7" s="7">
        <v>92331.9</v>
      </c>
      <c r="K7" s="7">
        <f>SUM(K10:K16)</f>
        <v>2433.7</v>
      </c>
      <c r="L7" s="7">
        <v>1511.8</v>
      </c>
      <c r="M7" s="261">
        <v>336.1</v>
      </c>
    </row>
    <row r="8" spans="1:13" ht="41.25">
      <c r="A8" s="91" t="s">
        <v>124</v>
      </c>
      <c r="B8" s="8"/>
      <c r="C8" s="92"/>
      <c r="D8" s="8"/>
      <c r="E8" s="8"/>
      <c r="F8" s="92"/>
      <c r="G8" s="55"/>
      <c r="H8" s="55"/>
      <c r="I8" s="92"/>
      <c r="J8" s="126"/>
      <c r="K8" s="126"/>
      <c r="L8" s="262"/>
      <c r="M8" s="191"/>
    </row>
    <row r="9" spans="1:13" ht="12.75" customHeight="1">
      <c r="A9" s="4" t="s">
        <v>125</v>
      </c>
      <c r="B9" s="125"/>
      <c r="C9" s="92"/>
      <c r="D9" s="127"/>
      <c r="E9" s="125"/>
      <c r="F9" s="92"/>
      <c r="G9" s="127"/>
      <c r="H9" s="125"/>
      <c r="I9" s="92"/>
      <c r="J9" s="127"/>
      <c r="K9" s="125"/>
      <c r="L9" s="262"/>
      <c r="M9" s="191"/>
    </row>
    <row r="10" spans="1:13" ht="12.75" customHeight="1">
      <c r="A10" s="94" t="s">
        <v>126</v>
      </c>
      <c r="B10" s="8">
        <v>3268.3</v>
      </c>
      <c r="C10" s="8">
        <v>1709.7</v>
      </c>
      <c r="D10" s="8">
        <v>1161.4</v>
      </c>
      <c r="E10" s="8">
        <v>3268.3</v>
      </c>
      <c r="F10" s="8">
        <v>1709.7</v>
      </c>
      <c r="G10" s="8">
        <v>1161.4</v>
      </c>
      <c r="H10" s="8" t="s">
        <v>243</v>
      </c>
      <c r="I10" s="8" t="s">
        <v>243</v>
      </c>
      <c r="J10" s="8" t="s">
        <v>243</v>
      </c>
      <c r="K10" s="8" t="s">
        <v>243</v>
      </c>
      <c r="L10" s="8" t="s">
        <v>243</v>
      </c>
      <c r="M10" s="213" t="s">
        <v>243</v>
      </c>
    </row>
    <row r="11" spans="1:13" ht="12.75">
      <c r="A11" s="94" t="s">
        <v>102</v>
      </c>
      <c r="B11" s="8">
        <v>103454.3</v>
      </c>
      <c r="C11" s="8">
        <v>98687.1</v>
      </c>
      <c r="D11" s="8">
        <v>100108.3</v>
      </c>
      <c r="E11" s="8">
        <v>19366.5</v>
      </c>
      <c r="F11" s="8">
        <v>14843.2</v>
      </c>
      <c r="G11" s="8">
        <v>18273.1</v>
      </c>
      <c r="H11" s="8">
        <v>81654.1</v>
      </c>
      <c r="I11" s="125">
        <v>82332.1</v>
      </c>
      <c r="J11" s="55">
        <v>81499.1</v>
      </c>
      <c r="K11" s="55">
        <v>2433.7</v>
      </c>
      <c r="L11" s="23">
        <v>1511.8</v>
      </c>
      <c r="M11" s="218">
        <v>336.1</v>
      </c>
    </row>
    <row r="12" spans="1:13" ht="12.75">
      <c r="A12" s="94" t="s">
        <v>127</v>
      </c>
      <c r="B12" s="8">
        <v>3285.2</v>
      </c>
      <c r="C12" s="8">
        <v>9604.7</v>
      </c>
      <c r="D12" s="8">
        <v>9395.3</v>
      </c>
      <c r="E12" s="8" t="s">
        <v>243</v>
      </c>
      <c r="F12" s="8" t="s">
        <v>243</v>
      </c>
      <c r="G12" s="8" t="s">
        <v>243</v>
      </c>
      <c r="H12" s="8">
        <v>3285.2</v>
      </c>
      <c r="I12" s="125">
        <v>9604.7</v>
      </c>
      <c r="J12" s="8">
        <v>9395.3</v>
      </c>
      <c r="K12" s="8" t="s">
        <v>243</v>
      </c>
      <c r="L12" s="8" t="s">
        <v>243</v>
      </c>
      <c r="M12" s="213" t="s">
        <v>243</v>
      </c>
    </row>
    <row r="13" spans="1:13" ht="12.75">
      <c r="A13" s="94" t="s">
        <v>128</v>
      </c>
      <c r="B13" s="8">
        <v>136641.7</v>
      </c>
      <c r="C13" s="8">
        <v>149495.4</v>
      </c>
      <c r="D13" s="8">
        <v>164165.7</v>
      </c>
      <c r="E13" s="8">
        <v>136641.7</v>
      </c>
      <c r="F13" s="8">
        <v>149495.4</v>
      </c>
      <c r="G13" s="8">
        <v>164165.7</v>
      </c>
      <c r="H13" s="8" t="s">
        <v>243</v>
      </c>
      <c r="I13" s="8" t="s">
        <v>243</v>
      </c>
      <c r="J13" s="8" t="s">
        <v>33</v>
      </c>
      <c r="K13" s="8" t="s">
        <v>243</v>
      </c>
      <c r="L13" s="8" t="s">
        <v>243</v>
      </c>
      <c r="M13" s="213" t="s">
        <v>243</v>
      </c>
    </row>
    <row r="14" spans="1:13" ht="21">
      <c r="A14" s="128" t="s">
        <v>129</v>
      </c>
      <c r="B14" s="8"/>
      <c r="C14" s="92"/>
      <c r="D14" s="8"/>
      <c r="E14" s="8"/>
      <c r="F14" s="8"/>
      <c r="G14" s="8"/>
      <c r="H14" s="8"/>
      <c r="I14" s="125"/>
      <c r="J14" s="8"/>
      <c r="K14" s="8"/>
      <c r="L14" s="75"/>
      <c r="M14" s="218"/>
    </row>
    <row r="15" spans="1:13" ht="12.75">
      <c r="A15" s="94" t="s">
        <v>105</v>
      </c>
      <c r="B15" s="8">
        <v>139.4</v>
      </c>
      <c r="C15" s="8">
        <v>135.8</v>
      </c>
      <c r="D15" s="8">
        <v>135.7</v>
      </c>
      <c r="E15" s="8">
        <v>139.4</v>
      </c>
      <c r="F15" s="8">
        <v>127.3</v>
      </c>
      <c r="G15" s="8">
        <v>131.4</v>
      </c>
      <c r="H15" s="8" t="s">
        <v>243</v>
      </c>
      <c r="I15" s="125">
        <v>8.5</v>
      </c>
      <c r="J15" s="8">
        <v>4.3</v>
      </c>
      <c r="K15" s="8" t="s">
        <v>243</v>
      </c>
      <c r="L15" s="8" t="s">
        <v>243</v>
      </c>
      <c r="M15" s="213" t="s">
        <v>243</v>
      </c>
    </row>
    <row r="16" spans="1:13" ht="12.75">
      <c r="A16" s="94" t="s">
        <v>8</v>
      </c>
      <c r="B16" s="8">
        <v>1085.4</v>
      </c>
      <c r="C16" s="8">
        <v>1628.2</v>
      </c>
      <c r="D16" s="8">
        <v>1575.5</v>
      </c>
      <c r="E16" s="8">
        <v>1066.4</v>
      </c>
      <c r="F16" s="8">
        <v>1229.3</v>
      </c>
      <c r="G16" s="8">
        <v>142.3</v>
      </c>
      <c r="H16" s="8">
        <v>19</v>
      </c>
      <c r="I16" s="125">
        <v>398.9</v>
      </c>
      <c r="J16" s="8">
        <v>1433.2</v>
      </c>
      <c r="K16" s="8" t="s">
        <v>243</v>
      </c>
      <c r="L16" s="8" t="s">
        <v>243</v>
      </c>
      <c r="M16" s="213" t="s">
        <v>243</v>
      </c>
    </row>
    <row r="17" spans="1:15" ht="21">
      <c r="A17" s="129" t="s">
        <v>107</v>
      </c>
      <c r="B17" s="7">
        <f>SUM(B20:B26)</f>
        <v>5132.780000000001</v>
      </c>
      <c r="C17" s="7">
        <v>6597.1</v>
      </c>
      <c r="D17" s="7">
        <v>6693.2</v>
      </c>
      <c r="E17" s="7">
        <f>SUM(E20:E26)</f>
        <v>2284.88</v>
      </c>
      <c r="F17" s="7">
        <v>2608</v>
      </c>
      <c r="G17" s="7">
        <v>993.3</v>
      </c>
      <c r="H17" s="7">
        <f>SUM(H20:H26)</f>
        <v>2775.4000000000005</v>
      </c>
      <c r="I17" s="7">
        <v>3895.3017</v>
      </c>
      <c r="J17" s="7">
        <v>5659.1</v>
      </c>
      <c r="K17" s="7">
        <f>SUM(K20:K26)</f>
        <v>72.5</v>
      </c>
      <c r="L17" s="130">
        <v>93.7628</v>
      </c>
      <c r="M17" s="261">
        <v>40.8</v>
      </c>
      <c r="O17" s="176"/>
    </row>
    <row r="18" spans="1:13" ht="41.25">
      <c r="A18" s="131" t="s">
        <v>130</v>
      </c>
      <c r="B18" s="8"/>
      <c r="C18" s="263"/>
      <c r="D18" s="8"/>
      <c r="E18" s="55"/>
      <c r="F18" s="263"/>
      <c r="G18" s="8"/>
      <c r="H18" s="8"/>
      <c r="I18" s="263"/>
      <c r="J18" s="8"/>
      <c r="K18" s="186"/>
      <c r="L18" s="262"/>
      <c r="M18" s="191"/>
    </row>
    <row r="19" spans="1:13" ht="12.75" customHeight="1">
      <c r="A19" s="4" t="s">
        <v>125</v>
      </c>
      <c r="B19" s="125"/>
      <c r="C19" s="92"/>
      <c r="D19" s="125"/>
      <c r="E19" s="125"/>
      <c r="F19" s="92"/>
      <c r="G19" s="125"/>
      <c r="H19" s="125"/>
      <c r="I19" s="92"/>
      <c r="J19" s="125"/>
      <c r="K19" s="125"/>
      <c r="L19" s="262"/>
      <c r="M19" s="191"/>
    </row>
    <row r="20" spans="1:13" ht="12.75" customHeight="1">
      <c r="A20" s="94" t="s">
        <v>32</v>
      </c>
      <c r="B20" s="8">
        <v>180.8</v>
      </c>
      <c r="C20" s="8">
        <v>94.572</v>
      </c>
      <c r="D20" s="8">
        <v>74.1</v>
      </c>
      <c r="E20" s="8">
        <v>180.8</v>
      </c>
      <c r="F20" s="8">
        <v>94.6</v>
      </c>
      <c r="G20" s="8">
        <v>74.1</v>
      </c>
      <c r="H20" s="8" t="s">
        <v>243</v>
      </c>
      <c r="I20" s="8" t="s">
        <v>243</v>
      </c>
      <c r="J20" s="8" t="s">
        <v>243</v>
      </c>
      <c r="K20" s="8" t="s">
        <v>243</v>
      </c>
      <c r="L20" s="8" t="s">
        <v>243</v>
      </c>
      <c r="M20" s="213" t="s">
        <v>243</v>
      </c>
    </row>
    <row r="21" spans="1:13" ht="12.75">
      <c r="A21" s="94" t="s">
        <v>102</v>
      </c>
      <c r="B21" s="8">
        <v>2922</v>
      </c>
      <c r="C21" s="8">
        <v>3374.6603</v>
      </c>
      <c r="D21" s="8">
        <v>3512.25</v>
      </c>
      <c r="E21" s="8">
        <v>184.2</v>
      </c>
      <c r="F21" s="8">
        <v>174.276</v>
      </c>
      <c r="G21" s="8">
        <v>199.7</v>
      </c>
      <c r="H21" s="8">
        <v>2665.3</v>
      </c>
      <c r="I21" s="8">
        <v>3106.6215</v>
      </c>
      <c r="J21" s="8">
        <v>3271.8</v>
      </c>
      <c r="K21" s="8">
        <v>72.5</v>
      </c>
      <c r="L21" s="8">
        <v>93.7628</v>
      </c>
      <c r="M21" s="218">
        <v>40.8</v>
      </c>
    </row>
    <row r="22" spans="1:13" ht="12.75">
      <c r="A22" s="94" t="s">
        <v>127</v>
      </c>
      <c r="B22" s="8">
        <v>73.8</v>
      </c>
      <c r="C22" s="8">
        <v>219.8</v>
      </c>
      <c r="D22" s="8">
        <v>220.6</v>
      </c>
      <c r="E22" s="8" t="s">
        <v>243</v>
      </c>
      <c r="F22" s="8" t="s">
        <v>243</v>
      </c>
      <c r="G22" s="8" t="s">
        <v>243</v>
      </c>
      <c r="H22" s="8">
        <v>73.8</v>
      </c>
      <c r="I22" s="8">
        <v>219.7715</v>
      </c>
      <c r="J22" s="8">
        <v>220.6</v>
      </c>
      <c r="K22" s="8" t="s">
        <v>243</v>
      </c>
      <c r="L22" s="8" t="s">
        <v>243</v>
      </c>
      <c r="M22" s="213" t="s">
        <v>243</v>
      </c>
    </row>
    <row r="23" spans="1:13" ht="12.75">
      <c r="A23" s="94" t="s">
        <v>128</v>
      </c>
      <c r="B23" s="8">
        <v>413.2</v>
      </c>
      <c r="C23" s="8">
        <v>452.4618</v>
      </c>
      <c r="D23" s="8">
        <v>498</v>
      </c>
      <c r="E23" s="8">
        <v>413.2</v>
      </c>
      <c r="F23" s="8">
        <v>452.4618</v>
      </c>
      <c r="G23" s="8">
        <v>498</v>
      </c>
      <c r="H23" s="8" t="s">
        <v>243</v>
      </c>
      <c r="I23" s="8" t="s">
        <v>243</v>
      </c>
      <c r="J23" s="8" t="s">
        <v>243</v>
      </c>
      <c r="K23" s="8" t="s">
        <v>243</v>
      </c>
      <c r="L23" s="8" t="s">
        <v>243</v>
      </c>
      <c r="M23" s="213" t="s">
        <v>243</v>
      </c>
    </row>
    <row r="24" spans="1:13" ht="21">
      <c r="A24" s="128" t="s">
        <v>129</v>
      </c>
      <c r="B24" s="8"/>
      <c r="C24" s="8"/>
      <c r="D24" s="8"/>
      <c r="E24" s="8"/>
      <c r="F24" s="8"/>
      <c r="G24" s="8"/>
      <c r="H24" s="213"/>
      <c r="I24" s="8"/>
      <c r="J24" s="8"/>
      <c r="K24" s="213"/>
      <c r="L24" s="8"/>
      <c r="M24" s="218"/>
    </row>
    <row r="25" spans="1:13" ht="12.75">
      <c r="A25" s="94" t="s">
        <v>105</v>
      </c>
      <c r="B25" s="8">
        <v>0.28</v>
      </c>
      <c r="C25" s="8">
        <v>0.2801</v>
      </c>
      <c r="D25" s="8">
        <v>0.27</v>
      </c>
      <c r="E25" s="8">
        <v>0.28</v>
      </c>
      <c r="F25" s="8">
        <v>0.2546</v>
      </c>
      <c r="G25" s="8">
        <v>0.3</v>
      </c>
      <c r="H25" s="213" t="s">
        <v>243</v>
      </c>
      <c r="I25" s="8">
        <v>0.0255</v>
      </c>
      <c r="J25" s="8">
        <v>0.0129</v>
      </c>
      <c r="K25" s="213" t="s">
        <v>243</v>
      </c>
      <c r="L25" s="213" t="s">
        <v>243</v>
      </c>
      <c r="M25" s="213" t="s">
        <v>243</v>
      </c>
    </row>
    <row r="26" spans="1:13" ht="12.75">
      <c r="A26" s="98" t="s">
        <v>8</v>
      </c>
      <c r="B26" s="10">
        <v>1542.7</v>
      </c>
      <c r="C26" s="10">
        <v>2455.3</v>
      </c>
      <c r="D26" s="10">
        <v>2388</v>
      </c>
      <c r="E26" s="17">
        <v>1506.4</v>
      </c>
      <c r="F26" s="10">
        <v>1886.3778</v>
      </c>
      <c r="G26" s="10">
        <v>221.2</v>
      </c>
      <c r="H26" s="17">
        <v>36.3</v>
      </c>
      <c r="I26" s="10">
        <v>568.8832</v>
      </c>
      <c r="J26" s="10">
        <v>2166.7</v>
      </c>
      <c r="K26" s="17" t="s">
        <v>243</v>
      </c>
      <c r="L26" s="17" t="s">
        <v>243</v>
      </c>
      <c r="M26" s="17" t="s">
        <v>243</v>
      </c>
    </row>
    <row r="27" spans="3:10" ht="12.75">
      <c r="C27" s="176"/>
      <c r="D27" s="176"/>
      <c r="F27" s="176"/>
      <c r="G27" s="176"/>
      <c r="I27" s="176"/>
      <c r="J27" s="176"/>
    </row>
  </sheetData>
  <sheetProtection/>
  <mergeCells count="7">
    <mergeCell ref="A1:M1"/>
    <mergeCell ref="A2:A6"/>
    <mergeCell ref="B2:D5"/>
    <mergeCell ref="E2:M2"/>
    <mergeCell ref="E3:G5"/>
    <mergeCell ref="H3:J5"/>
    <mergeCell ref="K3:M5"/>
  </mergeCells>
  <printOptions/>
  <pageMargins left="0.45" right="0.2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41.625" style="0" customWidth="1"/>
    <col min="2" max="14" width="5.375" style="0" customWidth="1"/>
  </cols>
  <sheetData>
    <row r="1" spans="1:13" ht="37.5" customHeight="1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>
      <c r="A2" s="307" t="s">
        <v>132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80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12.75">
      <c r="A4" s="132" t="s">
        <v>133</v>
      </c>
      <c r="B4" s="86">
        <v>1139</v>
      </c>
      <c r="C4" s="86">
        <v>1139</v>
      </c>
      <c r="D4" s="86">
        <v>1157</v>
      </c>
      <c r="E4" s="133">
        <v>1157</v>
      </c>
      <c r="F4" s="133">
        <v>1157</v>
      </c>
      <c r="G4" s="133">
        <v>1157</v>
      </c>
      <c r="H4" s="133">
        <v>1156</v>
      </c>
      <c r="I4" s="86">
        <v>1151</v>
      </c>
      <c r="J4" s="86">
        <v>1151</v>
      </c>
      <c r="K4" s="133">
        <v>1150.8</v>
      </c>
      <c r="L4" s="179">
        <v>1149.6</v>
      </c>
      <c r="M4" s="264">
        <v>1150</v>
      </c>
    </row>
    <row r="5" spans="1:13" ht="33">
      <c r="A5" s="134" t="s">
        <v>134</v>
      </c>
      <c r="B5" s="210"/>
      <c r="C5" s="210"/>
      <c r="D5" s="86"/>
      <c r="E5" s="133"/>
      <c r="F5" s="133"/>
      <c r="G5" s="133"/>
      <c r="H5" s="133"/>
      <c r="I5" s="86"/>
      <c r="J5" s="86"/>
      <c r="K5" s="1"/>
      <c r="L5" s="179"/>
      <c r="M5" s="264"/>
    </row>
    <row r="6" spans="1:13" ht="12.75">
      <c r="A6" s="135" t="s">
        <v>135</v>
      </c>
      <c r="B6" s="86">
        <v>9378</v>
      </c>
      <c r="C6" s="86">
        <v>9467</v>
      </c>
      <c r="D6" s="86">
        <v>9344</v>
      </c>
      <c r="E6" s="86">
        <v>9352</v>
      </c>
      <c r="F6" s="86">
        <v>9352</v>
      </c>
      <c r="G6" s="86">
        <v>9352</v>
      </c>
      <c r="H6" s="86">
        <v>9360</v>
      </c>
      <c r="I6" s="183">
        <v>9373</v>
      </c>
      <c r="J6" s="86">
        <v>9386</v>
      </c>
      <c r="K6" s="86">
        <v>9377.5</v>
      </c>
      <c r="L6" s="179">
        <v>9445.9</v>
      </c>
      <c r="M6" s="264">
        <v>9431</v>
      </c>
    </row>
    <row r="7" spans="1:13" ht="20.25">
      <c r="A7" s="83" t="s">
        <v>136</v>
      </c>
      <c r="B7" s="203"/>
      <c r="C7" s="203"/>
      <c r="D7" s="86"/>
      <c r="E7" s="86"/>
      <c r="F7" s="86"/>
      <c r="G7" s="86"/>
      <c r="H7" s="86"/>
      <c r="I7" s="183"/>
      <c r="J7" s="86"/>
      <c r="K7" s="1"/>
      <c r="L7" s="179"/>
      <c r="M7" s="264"/>
    </row>
    <row r="8" spans="1:13" ht="12.75">
      <c r="A8" s="85" t="s">
        <v>137</v>
      </c>
      <c r="B8" s="183">
        <v>8918</v>
      </c>
      <c r="C8" s="183">
        <v>8883</v>
      </c>
      <c r="D8" s="86">
        <v>8811</v>
      </c>
      <c r="E8" s="86">
        <v>8827</v>
      </c>
      <c r="F8" s="86">
        <v>8835</v>
      </c>
      <c r="G8" s="86">
        <v>8836</v>
      </c>
      <c r="H8" s="86">
        <v>8861</v>
      </c>
      <c r="I8" s="184">
        <v>8879</v>
      </c>
      <c r="J8" s="136">
        <v>8894</v>
      </c>
      <c r="K8" s="86">
        <v>9041.7</v>
      </c>
      <c r="L8" s="179">
        <v>9078.6</v>
      </c>
      <c r="M8" s="264">
        <v>9146</v>
      </c>
    </row>
    <row r="9" spans="1:13" ht="20.25">
      <c r="A9" s="137" t="s">
        <v>138</v>
      </c>
      <c r="B9" s="203"/>
      <c r="C9" s="203"/>
      <c r="D9" s="86"/>
      <c r="E9" s="86"/>
      <c r="F9" s="86"/>
      <c r="G9" s="86"/>
      <c r="H9" s="86"/>
      <c r="I9" s="184"/>
      <c r="J9" s="136"/>
      <c r="K9" s="1"/>
      <c r="L9" s="179"/>
      <c r="M9" s="264"/>
    </row>
    <row r="10" spans="1:13" ht="12.75">
      <c r="A10" s="135" t="s">
        <v>139</v>
      </c>
      <c r="B10" s="183"/>
      <c r="C10" s="183"/>
      <c r="D10" s="86"/>
      <c r="E10" s="86"/>
      <c r="F10" s="86"/>
      <c r="G10" s="86"/>
      <c r="H10" s="86"/>
      <c r="I10" s="136"/>
      <c r="J10" s="136"/>
      <c r="K10" s="1"/>
      <c r="L10" s="179"/>
      <c r="M10" s="264"/>
    </row>
    <row r="11" spans="1:13" ht="20.25">
      <c r="A11" s="83" t="s">
        <v>140</v>
      </c>
      <c r="B11" s="203"/>
      <c r="C11" s="203"/>
      <c r="D11" s="86"/>
      <c r="E11" s="86"/>
      <c r="F11" s="86"/>
      <c r="G11" s="86"/>
      <c r="H11" s="86"/>
      <c r="I11" s="136"/>
      <c r="J11" s="136"/>
      <c r="K11" s="1"/>
      <c r="L11" s="179"/>
      <c r="M11" s="264"/>
    </row>
    <row r="12" spans="1:13" ht="12.75">
      <c r="A12" s="85" t="s">
        <v>141</v>
      </c>
      <c r="B12" s="183">
        <v>2813</v>
      </c>
      <c r="C12" s="183">
        <v>3329</v>
      </c>
      <c r="D12" s="86">
        <v>3336</v>
      </c>
      <c r="E12" s="86">
        <v>3336</v>
      </c>
      <c r="F12" s="86">
        <v>3336</v>
      </c>
      <c r="G12" s="86">
        <v>3336</v>
      </c>
      <c r="H12" s="86">
        <v>3339</v>
      </c>
      <c r="I12" s="184">
        <v>3339</v>
      </c>
      <c r="J12" s="136">
        <v>3346</v>
      </c>
      <c r="K12" s="86">
        <v>5814.8</v>
      </c>
      <c r="L12" s="179">
        <v>5822.1</v>
      </c>
      <c r="M12" s="264">
        <v>5842</v>
      </c>
    </row>
    <row r="13" spans="1:13" ht="20.25">
      <c r="A13" s="137" t="s">
        <v>142</v>
      </c>
      <c r="B13" s="203"/>
      <c r="C13" s="203"/>
      <c r="D13" s="86"/>
      <c r="E13" s="86"/>
      <c r="F13" s="86"/>
      <c r="G13" s="86"/>
      <c r="H13" s="86"/>
      <c r="I13" s="184"/>
      <c r="J13" s="136"/>
      <c r="K13" s="1"/>
      <c r="L13" s="179"/>
      <c r="M13" s="264"/>
    </row>
    <row r="14" spans="1:13" ht="12.75">
      <c r="A14" s="138" t="s">
        <v>137</v>
      </c>
      <c r="B14" s="183">
        <v>2813</v>
      </c>
      <c r="C14" s="183">
        <v>3324</v>
      </c>
      <c r="D14" s="86">
        <v>3336</v>
      </c>
      <c r="E14" s="86">
        <v>3336</v>
      </c>
      <c r="F14" s="86">
        <v>3336</v>
      </c>
      <c r="G14" s="86">
        <v>3336</v>
      </c>
      <c r="H14" s="86">
        <v>3339</v>
      </c>
      <c r="I14" s="184">
        <v>3339</v>
      </c>
      <c r="J14" s="136">
        <v>3346</v>
      </c>
      <c r="K14" s="86">
        <v>5764.6</v>
      </c>
      <c r="L14" s="179">
        <v>5771.5</v>
      </c>
      <c r="M14" s="264">
        <v>5798</v>
      </c>
    </row>
    <row r="15" spans="1:13" ht="20.25">
      <c r="A15" s="139" t="s">
        <v>138</v>
      </c>
      <c r="B15" s="203"/>
      <c r="C15" s="203"/>
      <c r="D15" s="86"/>
      <c r="E15" s="86"/>
      <c r="F15" s="86"/>
      <c r="G15" s="86"/>
      <c r="H15" s="86"/>
      <c r="I15" s="184"/>
      <c r="J15" s="136"/>
      <c r="K15" s="1"/>
      <c r="L15" s="179"/>
      <c r="M15" s="264"/>
    </row>
    <row r="16" spans="1:13" ht="12.75">
      <c r="A16" s="85" t="s">
        <v>143</v>
      </c>
      <c r="B16" s="183">
        <v>6587</v>
      </c>
      <c r="C16" s="183">
        <v>6138</v>
      </c>
      <c r="D16" s="86">
        <v>6008</v>
      </c>
      <c r="E16" s="86">
        <v>6016</v>
      </c>
      <c r="F16" s="86">
        <v>6016</v>
      </c>
      <c r="G16" s="86">
        <v>6016</v>
      </c>
      <c r="H16" s="86">
        <v>6021</v>
      </c>
      <c r="I16" s="136">
        <v>6034</v>
      </c>
      <c r="J16" s="136">
        <v>6040</v>
      </c>
      <c r="K16" s="86">
        <v>3562.71</v>
      </c>
      <c r="L16" s="179">
        <v>3623.8</v>
      </c>
      <c r="M16" s="264">
        <v>3589</v>
      </c>
    </row>
    <row r="17" spans="1:13" ht="12.75">
      <c r="A17" s="138" t="s">
        <v>137</v>
      </c>
      <c r="B17" s="183">
        <v>6105</v>
      </c>
      <c r="C17" s="183">
        <v>5559</v>
      </c>
      <c r="D17" s="86">
        <v>5475</v>
      </c>
      <c r="E17" s="86">
        <v>5491</v>
      </c>
      <c r="F17" s="86">
        <v>5499</v>
      </c>
      <c r="G17" s="86">
        <v>5500</v>
      </c>
      <c r="H17" s="86">
        <v>5522</v>
      </c>
      <c r="I17" s="184">
        <v>5539</v>
      </c>
      <c r="J17" s="136">
        <v>5547</v>
      </c>
      <c r="K17" s="86">
        <v>3277.08</v>
      </c>
      <c r="L17" s="179">
        <v>3307</v>
      </c>
      <c r="M17" s="264">
        <v>3348</v>
      </c>
    </row>
    <row r="18" spans="1:13" ht="20.25">
      <c r="A18" s="139" t="s">
        <v>138</v>
      </c>
      <c r="B18" s="203"/>
      <c r="C18" s="203"/>
      <c r="D18" s="86"/>
      <c r="E18" s="86"/>
      <c r="F18" s="86"/>
      <c r="G18" s="86"/>
      <c r="H18" s="86"/>
      <c r="I18" s="184"/>
      <c r="J18" s="136"/>
      <c r="K18" s="1"/>
      <c r="L18" s="179"/>
      <c r="M18" s="264"/>
    </row>
    <row r="19" spans="1:13" ht="12.75">
      <c r="A19" s="135" t="s">
        <v>144</v>
      </c>
      <c r="B19" s="183">
        <v>258</v>
      </c>
      <c r="C19" s="183">
        <v>290</v>
      </c>
      <c r="D19" s="86">
        <v>306</v>
      </c>
      <c r="E19" s="86">
        <v>306</v>
      </c>
      <c r="F19" s="86">
        <v>306</v>
      </c>
      <c r="G19" s="86">
        <v>306</v>
      </c>
      <c r="H19" s="86">
        <v>306</v>
      </c>
      <c r="I19" s="184">
        <v>306</v>
      </c>
      <c r="J19" s="136">
        <v>306</v>
      </c>
      <c r="K19" s="86">
        <v>306</v>
      </c>
      <c r="L19" s="179">
        <v>306</v>
      </c>
      <c r="M19" s="264">
        <v>306</v>
      </c>
    </row>
    <row r="20" spans="1:13" ht="20.25">
      <c r="A20" s="83" t="s">
        <v>145</v>
      </c>
      <c r="B20" s="203"/>
      <c r="C20" s="203"/>
      <c r="D20" s="86"/>
      <c r="E20" s="86"/>
      <c r="F20" s="86"/>
      <c r="G20" s="86"/>
      <c r="H20" s="86"/>
      <c r="I20" s="184"/>
      <c r="J20" s="136"/>
      <c r="K20" s="1"/>
      <c r="L20" s="179"/>
      <c r="M20" s="264"/>
    </row>
    <row r="21" spans="1:13" ht="12.75">
      <c r="A21" s="135" t="s">
        <v>146</v>
      </c>
      <c r="B21" s="183">
        <v>556</v>
      </c>
      <c r="C21" s="183">
        <v>558</v>
      </c>
      <c r="D21" s="86">
        <v>558</v>
      </c>
      <c r="E21" s="86">
        <v>558</v>
      </c>
      <c r="F21" s="86">
        <v>558</v>
      </c>
      <c r="G21" s="86">
        <v>558</v>
      </c>
      <c r="H21" s="86">
        <v>558</v>
      </c>
      <c r="I21" s="184">
        <v>558</v>
      </c>
      <c r="J21" s="136">
        <v>561</v>
      </c>
      <c r="K21" s="86">
        <v>410</v>
      </c>
      <c r="L21" s="179">
        <v>410</v>
      </c>
      <c r="M21" s="179">
        <v>410</v>
      </c>
    </row>
    <row r="22" spans="1:13" ht="20.25">
      <c r="A22" s="88" t="s">
        <v>147</v>
      </c>
      <c r="B22" s="88"/>
      <c r="C22" s="88"/>
      <c r="D22" s="88"/>
      <c r="E22" s="140"/>
      <c r="F22" s="140"/>
      <c r="G22" s="140"/>
      <c r="H22" s="140"/>
      <c r="I22" s="185"/>
      <c r="J22" s="141"/>
      <c r="K22" s="48"/>
      <c r="L22" s="24"/>
      <c r="M22" s="192"/>
    </row>
    <row r="23" spans="1:13" ht="12.75" customHeight="1">
      <c r="A23" s="308" t="s">
        <v>148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</row>
  </sheetData>
  <sheetProtection/>
  <mergeCells count="3">
    <mergeCell ref="A1:M1"/>
    <mergeCell ref="A2:M2"/>
    <mergeCell ref="A23:M23"/>
  </mergeCells>
  <printOptions/>
  <pageMargins left="0.31496062992125984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50390625" style="0" customWidth="1"/>
    <col min="2" max="13" width="5.00390625" style="0" customWidth="1"/>
  </cols>
  <sheetData>
    <row r="1" spans="1:13" ht="37.5" customHeight="1">
      <c r="A1" s="268" t="s">
        <v>149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>
      <c r="A2" s="307" t="s">
        <v>150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80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12.75">
      <c r="A4" s="135" t="s">
        <v>151</v>
      </c>
      <c r="B4" s="135">
        <v>33.7</v>
      </c>
      <c r="C4" s="135">
        <v>33.7</v>
      </c>
      <c r="D4" s="32">
        <v>34.2</v>
      </c>
      <c r="E4" s="32">
        <v>34.2</v>
      </c>
      <c r="F4" s="32">
        <v>34.2</v>
      </c>
      <c r="G4" s="32">
        <v>34.2</v>
      </c>
      <c r="H4" s="32">
        <v>34.2</v>
      </c>
      <c r="I4" s="32">
        <v>34</v>
      </c>
      <c r="J4" s="32">
        <v>34</v>
      </c>
      <c r="K4" s="32">
        <v>34</v>
      </c>
      <c r="L4" s="173">
        <v>34</v>
      </c>
      <c r="M4" s="222">
        <v>34</v>
      </c>
    </row>
    <row r="5" spans="1:13" ht="33">
      <c r="A5" s="83" t="s">
        <v>134</v>
      </c>
      <c r="B5" s="83"/>
      <c r="C5" s="83"/>
      <c r="D5" s="32"/>
      <c r="E5" s="32"/>
      <c r="F5" s="32"/>
      <c r="G5" s="32"/>
      <c r="H5" s="32"/>
      <c r="I5" s="32"/>
      <c r="J5" s="32"/>
      <c r="K5" s="1"/>
      <c r="L5" s="173"/>
      <c r="M5" s="200"/>
    </row>
    <row r="6" spans="1:13" ht="12.75">
      <c r="A6" s="135" t="s">
        <v>135</v>
      </c>
      <c r="B6" s="135">
        <v>307.7</v>
      </c>
      <c r="C6" s="135">
        <v>310.6</v>
      </c>
      <c r="D6" s="32">
        <v>306.5</v>
      </c>
      <c r="E6" s="32">
        <v>306.8</v>
      </c>
      <c r="F6" s="32">
        <v>306.8</v>
      </c>
      <c r="G6" s="32">
        <v>306.8</v>
      </c>
      <c r="H6" s="32">
        <v>307</v>
      </c>
      <c r="I6" s="32">
        <v>307.5</v>
      </c>
      <c r="J6" s="32">
        <v>307.9</v>
      </c>
      <c r="K6" s="32">
        <v>307.6</v>
      </c>
      <c r="L6" s="173">
        <v>309.9</v>
      </c>
      <c r="M6" s="200">
        <v>309.4</v>
      </c>
    </row>
    <row r="7" spans="1:13" ht="24" customHeight="1">
      <c r="A7" s="83" t="s">
        <v>136</v>
      </c>
      <c r="B7" s="83"/>
      <c r="C7" s="83"/>
      <c r="D7" s="32"/>
      <c r="E7" s="32"/>
      <c r="F7" s="32"/>
      <c r="G7" s="32"/>
      <c r="H7" s="32"/>
      <c r="I7" s="32"/>
      <c r="J7" s="32"/>
      <c r="K7" s="1"/>
      <c r="L7" s="173"/>
      <c r="M7" s="200"/>
    </row>
    <row r="8" spans="1:13" ht="12.75">
      <c r="A8" s="85" t="s">
        <v>152</v>
      </c>
      <c r="B8" s="135">
        <v>288.1</v>
      </c>
      <c r="C8" s="135">
        <v>291.4</v>
      </c>
      <c r="D8" s="32">
        <v>289</v>
      </c>
      <c r="E8" s="32">
        <v>289.6</v>
      </c>
      <c r="F8" s="32">
        <v>289.8</v>
      </c>
      <c r="G8" s="32">
        <v>289.9</v>
      </c>
      <c r="H8" s="32">
        <v>290.7</v>
      </c>
      <c r="I8" s="32">
        <v>291.3</v>
      </c>
      <c r="J8" s="32">
        <v>291.7</v>
      </c>
      <c r="K8" s="32">
        <v>296.6</v>
      </c>
      <c r="L8" s="173">
        <v>297.8</v>
      </c>
      <c r="M8" s="222">
        <v>300</v>
      </c>
    </row>
    <row r="9" spans="1:13" ht="20.25">
      <c r="A9" s="142" t="s">
        <v>138</v>
      </c>
      <c r="B9" s="142"/>
      <c r="C9" s="142"/>
      <c r="D9" s="142"/>
      <c r="E9" s="35"/>
      <c r="F9" s="35"/>
      <c r="G9" s="35"/>
      <c r="H9" s="35"/>
      <c r="I9" s="35"/>
      <c r="J9" s="35"/>
      <c r="K9" s="48"/>
      <c r="L9" s="24"/>
      <c r="M9" s="265"/>
    </row>
    <row r="10" spans="1:13" ht="13.5" customHeight="1">
      <c r="A10" s="310" t="s">
        <v>148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3" spans="1:6" ht="12.75">
      <c r="A13" s="309"/>
      <c r="B13" s="309"/>
      <c r="C13" s="309"/>
      <c r="D13" s="309"/>
      <c r="E13" s="309"/>
      <c r="F13" s="309"/>
    </row>
    <row r="15" spans="1:8" ht="12.75">
      <c r="A15" s="309"/>
      <c r="B15" s="309"/>
      <c r="C15" s="309"/>
      <c r="D15" s="309"/>
      <c r="E15" s="309"/>
      <c r="F15" s="309"/>
      <c r="G15" s="309"/>
      <c r="H15" s="309"/>
    </row>
  </sheetData>
  <sheetProtection/>
  <mergeCells count="5">
    <mergeCell ref="A15:H15"/>
    <mergeCell ref="A13:F13"/>
    <mergeCell ref="A1:M1"/>
    <mergeCell ref="A2:M2"/>
    <mergeCell ref="A10:M10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1" max="1" width="22.00390625" style="0" customWidth="1"/>
    <col min="2" max="6" width="14.50390625" style="0" customWidth="1"/>
  </cols>
  <sheetData>
    <row r="1" spans="1:6" ht="48.75" customHeight="1">
      <c r="A1" s="268" t="s">
        <v>241</v>
      </c>
      <c r="B1" s="269"/>
      <c r="C1" s="269"/>
      <c r="D1" s="269"/>
      <c r="E1" s="269"/>
      <c r="F1" s="269"/>
    </row>
    <row r="2" spans="1:6" ht="12.75">
      <c r="A2" s="311" t="s">
        <v>153</v>
      </c>
      <c r="B2" s="311"/>
      <c r="C2" s="311"/>
      <c r="D2" s="311"/>
      <c r="E2" s="311"/>
      <c r="F2" s="311"/>
    </row>
    <row r="3" spans="1:6" ht="12.75">
      <c r="A3" s="312"/>
      <c r="B3" s="273" t="s">
        <v>154</v>
      </c>
      <c r="C3" s="273" t="s">
        <v>155</v>
      </c>
      <c r="D3" s="273"/>
      <c r="E3" s="273"/>
      <c r="F3" s="277"/>
    </row>
    <row r="4" spans="1:6" ht="77.25" customHeight="1">
      <c r="A4" s="312"/>
      <c r="B4" s="273"/>
      <c r="C4" s="143" t="s">
        <v>156</v>
      </c>
      <c r="D4" s="2" t="s">
        <v>157</v>
      </c>
      <c r="E4" s="2" t="s">
        <v>158</v>
      </c>
      <c r="F4" s="12" t="s">
        <v>157</v>
      </c>
    </row>
    <row r="5" spans="1:6" ht="12.75">
      <c r="A5" s="81" t="s">
        <v>159</v>
      </c>
      <c r="B5" s="239">
        <v>9431.5</v>
      </c>
      <c r="C5" s="240">
        <v>5842</v>
      </c>
      <c r="D5" s="240">
        <v>5797.8</v>
      </c>
      <c r="E5" s="241">
        <v>3589.5</v>
      </c>
      <c r="F5" s="240">
        <v>3347.8</v>
      </c>
    </row>
    <row r="6" spans="1:6" ht="12.75">
      <c r="A6" s="144" t="s">
        <v>160</v>
      </c>
      <c r="B6" s="242">
        <v>113.04</v>
      </c>
      <c r="C6" s="243">
        <v>85.04</v>
      </c>
      <c r="D6" s="243">
        <v>83.8</v>
      </c>
      <c r="E6" s="243">
        <v>28</v>
      </c>
      <c r="F6" s="243">
        <v>28</v>
      </c>
    </row>
    <row r="7" spans="1:6" ht="12.75">
      <c r="A7" s="145" t="s">
        <v>161</v>
      </c>
      <c r="B7" s="243">
        <v>3403.7</v>
      </c>
      <c r="C7" s="243">
        <v>1994.1</v>
      </c>
      <c r="D7" s="243">
        <v>1981.3</v>
      </c>
      <c r="E7" s="243">
        <v>1409.6</v>
      </c>
      <c r="F7" s="243">
        <v>1354.3</v>
      </c>
    </row>
    <row r="8" spans="1:6" ht="12.75">
      <c r="A8" s="138" t="s">
        <v>162</v>
      </c>
      <c r="B8" s="244">
        <v>29.189999999999998</v>
      </c>
      <c r="C8" s="245">
        <v>26.86</v>
      </c>
      <c r="D8" s="245">
        <v>26.86</v>
      </c>
      <c r="E8" s="245">
        <v>2.33</v>
      </c>
      <c r="F8" s="245">
        <v>2.33</v>
      </c>
    </row>
    <row r="9" spans="1:6" ht="12.75">
      <c r="A9" s="138" t="s">
        <v>163</v>
      </c>
      <c r="B9" s="244">
        <v>319.78</v>
      </c>
      <c r="C9" s="245">
        <v>193.13</v>
      </c>
      <c r="D9" s="245">
        <v>193.13</v>
      </c>
      <c r="E9" s="245">
        <v>126.7</v>
      </c>
      <c r="F9" s="245">
        <v>120.9</v>
      </c>
    </row>
    <row r="10" spans="1:6" ht="12.75">
      <c r="A10" s="138" t="s">
        <v>164</v>
      </c>
      <c r="B10" s="244">
        <v>210.6</v>
      </c>
      <c r="C10" s="245">
        <v>140.8</v>
      </c>
      <c r="D10" s="245">
        <v>134.8</v>
      </c>
      <c r="E10" s="245">
        <v>69.8</v>
      </c>
      <c r="F10" s="245">
        <v>68.3</v>
      </c>
    </row>
    <row r="11" spans="1:6" ht="12.75">
      <c r="A11" s="138" t="s">
        <v>165</v>
      </c>
      <c r="B11" s="244">
        <v>272.02</v>
      </c>
      <c r="C11" s="245">
        <v>159</v>
      </c>
      <c r="D11" s="245">
        <v>159</v>
      </c>
      <c r="E11" s="245">
        <v>113.04</v>
      </c>
      <c r="F11" s="245">
        <v>113.04</v>
      </c>
    </row>
    <row r="12" spans="1:6" ht="12.75">
      <c r="A12" s="138" t="s">
        <v>166</v>
      </c>
      <c r="B12" s="244">
        <v>328.77</v>
      </c>
      <c r="C12" s="245">
        <v>176.5</v>
      </c>
      <c r="D12" s="245">
        <v>176.5</v>
      </c>
      <c r="E12" s="245">
        <v>152.285</v>
      </c>
      <c r="F12" s="245">
        <v>145.055</v>
      </c>
    </row>
    <row r="13" spans="1:6" ht="12.75">
      <c r="A13" s="138" t="s">
        <v>167</v>
      </c>
      <c r="B13" s="244">
        <v>362.09</v>
      </c>
      <c r="C13" s="245">
        <v>223.4</v>
      </c>
      <c r="D13" s="245">
        <v>223.43</v>
      </c>
      <c r="E13" s="245">
        <v>138.7</v>
      </c>
      <c r="F13" s="245">
        <v>138.7</v>
      </c>
    </row>
    <row r="14" spans="1:6" ht="12.75">
      <c r="A14" s="138" t="s">
        <v>168</v>
      </c>
      <c r="B14" s="244">
        <v>350.9</v>
      </c>
      <c r="C14" s="245">
        <v>220.4</v>
      </c>
      <c r="D14" s="245">
        <v>220.4</v>
      </c>
      <c r="E14" s="245">
        <v>130.5</v>
      </c>
      <c r="F14" s="245">
        <v>112.1</v>
      </c>
    </row>
    <row r="15" spans="1:6" ht="12.75">
      <c r="A15" s="138" t="s">
        <v>169</v>
      </c>
      <c r="B15" s="244">
        <v>234.47</v>
      </c>
      <c r="C15" s="245">
        <v>133.8</v>
      </c>
      <c r="D15" s="245">
        <v>133.8</v>
      </c>
      <c r="E15" s="245">
        <v>100.69</v>
      </c>
      <c r="F15" s="245">
        <v>100.69</v>
      </c>
    </row>
    <row r="16" spans="1:6" ht="12.75">
      <c r="A16" s="138" t="s">
        <v>170</v>
      </c>
      <c r="B16" s="244">
        <v>220.9</v>
      </c>
      <c r="C16" s="245">
        <v>126.9</v>
      </c>
      <c r="D16" s="245">
        <v>126.9</v>
      </c>
      <c r="E16" s="245">
        <v>94</v>
      </c>
      <c r="F16" s="245">
        <v>94</v>
      </c>
    </row>
    <row r="17" spans="1:6" ht="12.75">
      <c r="A17" s="138" t="s">
        <v>171</v>
      </c>
      <c r="B17" s="244">
        <v>317.1</v>
      </c>
      <c r="C17" s="245">
        <v>189.8</v>
      </c>
      <c r="D17" s="245">
        <v>189.8</v>
      </c>
      <c r="E17" s="245">
        <v>127.24</v>
      </c>
      <c r="F17" s="245">
        <v>127.2</v>
      </c>
    </row>
    <row r="18" spans="1:6" ht="12.75">
      <c r="A18" s="138" t="s">
        <v>172</v>
      </c>
      <c r="B18" s="244">
        <v>353.3</v>
      </c>
      <c r="C18" s="245">
        <v>203.81</v>
      </c>
      <c r="D18" s="245">
        <v>196.95</v>
      </c>
      <c r="E18" s="245">
        <v>149.5</v>
      </c>
      <c r="F18" s="245">
        <v>127.1</v>
      </c>
    </row>
    <row r="19" spans="1:6" ht="12.75">
      <c r="A19" s="138" t="s">
        <v>173</v>
      </c>
      <c r="B19" s="244">
        <v>404.58</v>
      </c>
      <c r="C19" s="245">
        <v>199.7</v>
      </c>
      <c r="D19" s="245">
        <v>199.7</v>
      </c>
      <c r="E19" s="245">
        <v>204.86</v>
      </c>
      <c r="F19" s="245">
        <v>204.86</v>
      </c>
    </row>
    <row r="20" spans="1:6" ht="12.75">
      <c r="A20" s="146" t="s">
        <v>174</v>
      </c>
      <c r="B20" s="246">
        <v>3402.5</v>
      </c>
      <c r="C20" s="243">
        <v>2143.4</v>
      </c>
      <c r="D20" s="243">
        <v>2137.9</v>
      </c>
      <c r="E20" s="243">
        <v>1259.1</v>
      </c>
      <c r="F20" s="243">
        <v>1214.3</v>
      </c>
    </row>
    <row r="21" spans="1:6" ht="12.75">
      <c r="A21" s="138" t="s">
        <v>175</v>
      </c>
      <c r="B21" s="244">
        <v>286.4</v>
      </c>
      <c r="C21" s="247">
        <v>185.33</v>
      </c>
      <c r="D21" s="247">
        <v>185.3</v>
      </c>
      <c r="E21" s="247">
        <v>101.1</v>
      </c>
      <c r="F21" s="247">
        <v>97.7</v>
      </c>
    </row>
    <row r="22" spans="1:6" ht="12.75">
      <c r="A22" s="138" t="s">
        <v>176</v>
      </c>
      <c r="B22" s="244">
        <v>253.85</v>
      </c>
      <c r="C22" s="247">
        <v>178.92</v>
      </c>
      <c r="D22" s="247">
        <v>178.9</v>
      </c>
      <c r="E22" s="247">
        <v>74.93</v>
      </c>
      <c r="F22" s="247">
        <v>74.91</v>
      </c>
    </row>
    <row r="23" spans="1:6" ht="12.75">
      <c r="A23" s="138" t="s">
        <v>177</v>
      </c>
      <c r="B23" s="244">
        <v>233.76</v>
      </c>
      <c r="C23" s="247">
        <v>169.76</v>
      </c>
      <c r="D23" s="247">
        <v>169.76</v>
      </c>
      <c r="E23" s="247">
        <v>64</v>
      </c>
      <c r="F23" s="247">
        <v>63.5</v>
      </c>
    </row>
    <row r="24" spans="1:6" ht="12.75">
      <c r="A24" s="138" t="s">
        <v>178</v>
      </c>
      <c r="B24" s="244">
        <v>107.46</v>
      </c>
      <c r="C24" s="247">
        <v>42.36</v>
      </c>
      <c r="D24" s="247">
        <v>42.36</v>
      </c>
      <c r="E24" s="247">
        <v>65.1</v>
      </c>
      <c r="F24" s="247">
        <v>65.1</v>
      </c>
    </row>
    <row r="25" spans="1:6" ht="12.75">
      <c r="A25" s="138" t="s">
        <v>179</v>
      </c>
      <c r="B25" s="244">
        <v>372.29</v>
      </c>
      <c r="C25" s="247">
        <v>223.85</v>
      </c>
      <c r="D25" s="247">
        <v>223.8</v>
      </c>
      <c r="E25" s="247">
        <v>148.4</v>
      </c>
      <c r="F25" s="247">
        <v>146</v>
      </c>
    </row>
    <row r="26" spans="1:6" ht="12.75">
      <c r="A26" s="138" t="s">
        <v>180</v>
      </c>
      <c r="B26" s="244">
        <v>282.26</v>
      </c>
      <c r="C26" s="247">
        <v>208.16</v>
      </c>
      <c r="D26" s="247">
        <v>208.2</v>
      </c>
      <c r="E26" s="247">
        <v>74.1</v>
      </c>
      <c r="F26" s="247">
        <v>71.2</v>
      </c>
    </row>
    <row r="27" spans="1:6" ht="12.75">
      <c r="A27" s="138" t="s">
        <v>181</v>
      </c>
      <c r="B27" s="244">
        <v>215.93</v>
      </c>
      <c r="C27" s="247">
        <v>142.7</v>
      </c>
      <c r="D27" s="247">
        <v>142.7</v>
      </c>
      <c r="E27" s="247">
        <v>73.2</v>
      </c>
      <c r="F27" s="247">
        <v>73.2</v>
      </c>
    </row>
    <row r="28" spans="1:6" ht="12.75">
      <c r="A28" s="147" t="s">
        <v>182</v>
      </c>
      <c r="B28" s="244">
        <v>335.4</v>
      </c>
      <c r="C28" s="247">
        <v>219.69</v>
      </c>
      <c r="D28" s="247">
        <v>219.7</v>
      </c>
      <c r="E28" s="247">
        <v>115.74</v>
      </c>
      <c r="F28" s="247">
        <v>113.74</v>
      </c>
    </row>
    <row r="29" spans="1:6" ht="12.75">
      <c r="A29" s="147" t="s">
        <v>183</v>
      </c>
      <c r="B29" s="244">
        <v>208.65</v>
      </c>
      <c r="C29" s="247">
        <v>118.1</v>
      </c>
      <c r="D29" s="247">
        <v>118.1</v>
      </c>
      <c r="E29" s="247">
        <v>90.55</v>
      </c>
      <c r="F29" s="247">
        <v>90.55</v>
      </c>
    </row>
    <row r="30" spans="1:6" ht="12.75">
      <c r="A30" s="147" t="s">
        <v>184</v>
      </c>
      <c r="B30" s="244">
        <v>271.5</v>
      </c>
      <c r="C30" s="247">
        <v>185.75</v>
      </c>
      <c r="D30" s="247">
        <v>185.8</v>
      </c>
      <c r="E30" s="247">
        <v>85.75</v>
      </c>
      <c r="F30" s="247">
        <v>81</v>
      </c>
    </row>
    <row r="31" spans="1:6" ht="12.75">
      <c r="A31" s="147" t="s">
        <v>185</v>
      </c>
      <c r="B31" s="244">
        <v>192.6</v>
      </c>
      <c r="C31" s="247">
        <v>112.1</v>
      </c>
      <c r="D31" s="247">
        <v>112.1</v>
      </c>
      <c r="E31" s="247">
        <v>80.54</v>
      </c>
      <c r="F31" s="247">
        <v>73.25</v>
      </c>
    </row>
    <row r="32" spans="1:6" ht="12.75">
      <c r="A32" s="147" t="s">
        <v>186</v>
      </c>
      <c r="B32" s="244">
        <v>253.6</v>
      </c>
      <c r="C32" s="247">
        <v>144.9</v>
      </c>
      <c r="D32" s="247">
        <v>144.9</v>
      </c>
      <c r="E32" s="247">
        <v>108.7</v>
      </c>
      <c r="F32" s="247">
        <v>94.7</v>
      </c>
    </row>
    <row r="33" spans="1:6" ht="12.75">
      <c r="A33" s="147" t="s">
        <v>187</v>
      </c>
      <c r="B33" s="244">
        <v>388.8</v>
      </c>
      <c r="C33" s="247">
        <v>211.8</v>
      </c>
      <c r="D33" s="247">
        <v>206.3</v>
      </c>
      <c r="E33" s="247">
        <v>177</v>
      </c>
      <c r="F33" s="247">
        <v>169.4</v>
      </c>
    </row>
    <row r="34" spans="1:6" ht="12.75">
      <c r="A34" s="146" t="s">
        <v>188</v>
      </c>
      <c r="B34" s="246">
        <v>2109.3</v>
      </c>
      <c r="C34" s="243">
        <v>1362</v>
      </c>
      <c r="D34" s="243">
        <v>1337.4</v>
      </c>
      <c r="E34" s="243">
        <v>747.3</v>
      </c>
      <c r="F34" s="243">
        <v>645.4</v>
      </c>
    </row>
    <row r="35" spans="1:6" ht="12.75">
      <c r="A35" s="138" t="s">
        <v>189</v>
      </c>
      <c r="B35" s="244">
        <v>72</v>
      </c>
      <c r="C35" s="247">
        <v>58.6</v>
      </c>
      <c r="D35" s="247">
        <v>58.6</v>
      </c>
      <c r="E35" s="247">
        <v>13.4</v>
      </c>
      <c r="F35" s="247">
        <v>13.4</v>
      </c>
    </row>
    <row r="36" spans="1:6" ht="12.75">
      <c r="A36" s="138" t="s">
        <v>190</v>
      </c>
      <c r="B36" s="244">
        <v>406.9</v>
      </c>
      <c r="C36" s="247">
        <v>263.03</v>
      </c>
      <c r="D36" s="247">
        <v>263</v>
      </c>
      <c r="E36" s="247">
        <v>143.9</v>
      </c>
      <c r="F36" s="247">
        <v>100.8</v>
      </c>
    </row>
    <row r="37" spans="1:6" ht="12.75">
      <c r="A37" s="138" t="s">
        <v>191</v>
      </c>
      <c r="B37" s="244">
        <v>265.66</v>
      </c>
      <c r="C37" s="247">
        <v>160.3</v>
      </c>
      <c r="D37" s="247">
        <v>160.3</v>
      </c>
      <c r="E37" s="247">
        <v>105.32</v>
      </c>
      <c r="F37" s="247">
        <v>96.4</v>
      </c>
    </row>
    <row r="38" spans="1:6" ht="12.75">
      <c r="A38" s="138" t="s">
        <v>192</v>
      </c>
      <c r="B38" s="244">
        <v>375.01</v>
      </c>
      <c r="C38" s="247">
        <v>263.5</v>
      </c>
      <c r="D38" s="247">
        <v>259.77</v>
      </c>
      <c r="E38" s="247">
        <v>111.5</v>
      </c>
      <c r="F38" s="247">
        <v>92.9</v>
      </c>
    </row>
    <row r="39" spans="1:6" ht="12.75">
      <c r="A39" s="138" t="s">
        <v>193</v>
      </c>
      <c r="B39" s="244">
        <v>277.9</v>
      </c>
      <c r="C39" s="247">
        <v>199</v>
      </c>
      <c r="D39" s="247">
        <v>181.96</v>
      </c>
      <c r="E39" s="247">
        <v>78.88</v>
      </c>
      <c r="F39" s="247">
        <v>74.4</v>
      </c>
    </row>
    <row r="40" spans="1:6" ht="12.75">
      <c r="A40" s="138" t="s">
        <v>194</v>
      </c>
      <c r="B40" s="244">
        <v>237</v>
      </c>
      <c r="C40" s="247">
        <v>160.9</v>
      </c>
      <c r="D40" s="247">
        <v>160.9</v>
      </c>
      <c r="E40" s="247">
        <v>76.17</v>
      </c>
      <c r="F40" s="247">
        <v>70.6</v>
      </c>
    </row>
    <row r="41" spans="1:6" ht="12.75">
      <c r="A41" s="147" t="s">
        <v>195</v>
      </c>
      <c r="B41" s="244">
        <v>271.5</v>
      </c>
      <c r="C41" s="247">
        <v>148.6</v>
      </c>
      <c r="D41" s="247">
        <v>144.8</v>
      </c>
      <c r="E41" s="247">
        <v>122.9</v>
      </c>
      <c r="F41" s="247">
        <v>120.6</v>
      </c>
    </row>
    <row r="42" spans="1:6" ht="12.75">
      <c r="A42" s="147" t="s">
        <v>196</v>
      </c>
      <c r="B42" s="244">
        <v>203.3</v>
      </c>
      <c r="C42" s="247">
        <v>108.07</v>
      </c>
      <c r="D42" s="247">
        <v>108.1</v>
      </c>
      <c r="E42" s="247">
        <v>95.25</v>
      </c>
      <c r="F42" s="247">
        <v>76.3</v>
      </c>
    </row>
    <row r="43" spans="1:6" ht="12.75">
      <c r="A43" s="148" t="s">
        <v>197</v>
      </c>
      <c r="B43" s="248">
        <v>402.9</v>
      </c>
      <c r="C43" s="249">
        <v>257.4</v>
      </c>
      <c r="D43" s="249">
        <v>257.4</v>
      </c>
      <c r="E43" s="249">
        <v>145.4</v>
      </c>
      <c r="F43" s="249">
        <v>105.87</v>
      </c>
    </row>
  </sheetData>
  <sheetProtection/>
  <mergeCells count="5">
    <mergeCell ref="A1:F1"/>
    <mergeCell ref="A2:F2"/>
    <mergeCell ref="A3:A4"/>
    <mergeCell ref="B3:B4"/>
    <mergeCell ref="C3:F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41.875" style="0" customWidth="1"/>
    <col min="2" max="2" width="5.50390625" style="0" customWidth="1"/>
    <col min="3" max="13" width="5.125" style="0" customWidth="1"/>
  </cols>
  <sheetData>
    <row r="1" spans="1:13" ht="37.5" customHeight="1">
      <c r="A1" s="268" t="s">
        <v>237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" customHeight="1">
      <c r="A2" s="313" t="s">
        <v>238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.75">
      <c r="A3" s="36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34.5" customHeight="1">
      <c r="A4" s="149" t="s">
        <v>198</v>
      </c>
      <c r="B4" s="150"/>
      <c r="C4" s="150"/>
      <c r="D4" s="150"/>
      <c r="E4" s="150"/>
      <c r="F4" s="150"/>
      <c r="G4" s="150"/>
      <c r="H4" s="150"/>
      <c r="I4" s="151"/>
      <c r="J4" s="151"/>
      <c r="K4" s="1"/>
      <c r="L4" s="22"/>
      <c r="M4" s="191"/>
    </row>
    <row r="5" spans="1:13" ht="12.75">
      <c r="A5" s="94" t="s">
        <v>199</v>
      </c>
      <c r="B5" s="152">
        <v>162</v>
      </c>
      <c r="C5" s="152">
        <v>156</v>
      </c>
      <c r="D5" s="152">
        <v>152</v>
      </c>
      <c r="E5" s="152">
        <v>150</v>
      </c>
      <c r="F5" s="152">
        <v>139</v>
      </c>
      <c r="G5" s="152">
        <v>138</v>
      </c>
      <c r="H5" s="152">
        <v>138</v>
      </c>
      <c r="I5" s="152">
        <v>138</v>
      </c>
      <c r="J5" s="152">
        <v>138</v>
      </c>
      <c r="K5" s="152">
        <v>134</v>
      </c>
      <c r="L5" s="22">
        <v>134</v>
      </c>
      <c r="M5" s="191">
        <v>134</v>
      </c>
    </row>
    <row r="6" spans="1:13" ht="21">
      <c r="A6" s="128" t="s">
        <v>200</v>
      </c>
      <c r="B6" s="152"/>
      <c r="C6" s="152"/>
      <c r="D6" s="152"/>
      <c r="E6" s="152"/>
      <c r="F6" s="152"/>
      <c r="G6" s="152"/>
      <c r="H6" s="152"/>
      <c r="I6" s="152"/>
      <c r="J6" s="152"/>
      <c r="K6" s="1"/>
      <c r="L6" s="22"/>
      <c r="M6" s="191"/>
    </row>
    <row r="7" spans="1:13" ht="12.75">
      <c r="A7" s="94" t="s">
        <v>201</v>
      </c>
      <c r="B7" s="152">
        <v>10577</v>
      </c>
      <c r="C7" s="152">
        <v>8318</v>
      </c>
      <c r="D7" s="152">
        <v>7835</v>
      </c>
      <c r="E7" s="152">
        <v>7606</v>
      </c>
      <c r="F7" s="152">
        <v>7433</v>
      </c>
      <c r="G7" s="152">
        <v>7035</v>
      </c>
      <c r="H7" s="152">
        <v>6866</v>
      </c>
      <c r="I7" s="152">
        <v>6866</v>
      </c>
      <c r="J7" s="152">
        <v>6741</v>
      </c>
      <c r="K7" s="152">
        <v>5582</v>
      </c>
      <c r="L7" s="181">
        <v>4690</v>
      </c>
      <c r="M7" s="266">
        <v>4586</v>
      </c>
    </row>
    <row r="8" spans="1:13" ht="12.75">
      <c r="A8" s="94" t="s">
        <v>202</v>
      </c>
      <c r="B8" s="152">
        <v>460</v>
      </c>
      <c r="C8" s="152">
        <v>440</v>
      </c>
      <c r="D8" s="152">
        <v>411</v>
      </c>
      <c r="E8" s="152">
        <v>399</v>
      </c>
      <c r="F8" s="152">
        <v>399</v>
      </c>
      <c r="G8" s="152">
        <v>388</v>
      </c>
      <c r="H8" s="152">
        <v>381</v>
      </c>
      <c r="I8" s="152">
        <v>381</v>
      </c>
      <c r="J8" s="152">
        <v>346</v>
      </c>
      <c r="K8" s="152">
        <v>268</v>
      </c>
      <c r="L8" s="22">
        <v>263</v>
      </c>
      <c r="M8" s="191">
        <v>262</v>
      </c>
    </row>
    <row r="9" spans="1:13" ht="21">
      <c r="A9" s="128" t="s">
        <v>203</v>
      </c>
      <c r="B9" s="152"/>
      <c r="C9" s="152"/>
      <c r="D9" s="152"/>
      <c r="E9" s="152"/>
      <c r="F9" s="152"/>
      <c r="G9" s="152"/>
      <c r="H9" s="152"/>
      <c r="I9" s="152"/>
      <c r="J9" s="152"/>
      <c r="K9" s="1"/>
      <c r="L9" s="22"/>
      <c r="M9" s="191"/>
    </row>
    <row r="10" spans="1:13" ht="12.75">
      <c r="A10" s="153" t="s">
        <v>204</v>
      </c>
      <c r="B10" s="152">
        <v>398</v>
      </c>
      <c r="C10" s="152">
        <v>360</v>
      </c>
      <c r="D10" s="152">
        <v>343</v>
      </c>
      <c r="E10" s="152">
        <v>443</v>
      </c>
      <c r="F10" s="152">
        <v>357</v>
      </c>
      <c r="G10" s="152">
        <v>380</v>
      </c>
      <c r="H10" s="152">
        <v>396</v>
      </c>
      <c r="I10" s="152">
        <v>391</v>
      </c>
      <c r="J10" s="152">
        <v>399</v>
      </c>
      <c r="K10" s="152">
        <v>395</v>
      </c>
      <c r="L10" s="22">
        <v>417</v>
      </c>
      <c r="M10" s="191">
        <v>434</v>
      </c>
    </row>
    <row r="11" spans="1:13" ht="20.25">
      <c r="A11" s="11" t="s">
        <v>205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5"/>
      <c r="L11" s="154"/>
      <c r="M11" s="191"/>
    </row>
    <row r="12" spans="1:13" ht="12.75">
      <c r="A12" s="156" t="s">
        <v>206</v>
      </c>
      <c r="B12" s="157"/>
      <c r="C12" s="157"/>
      <c r="D12" s="157"/>
      <c r="E12" s="157"/>
      <c r="F12" s="157"/>
      <c r="G12" s="157"/>
      <c r="H12" s="157"/>
      <c r="I12" s="158"/>
      <c r="J12" s="158"/>
      <c r="K12" s="1"/>
      <c r="L12" s="22"/>
      <c r="M12" s="191"/>
    </row>
    <row r="13" spans="1:13" ht="12.75">
      <c r="A13" s="94" t="s">
        <v>207</v>
      </c>
      <c r="B13" s="152">
        <v>15</v>
      </c>
      <c r="C13" s="152">
        <v>15</v>
      </c>
      <c r="D13" s="152">
        <v>9</v>
      </c>
      <c r="E13" s="152">
        <v>9</v>
      </c>
      <c r="F13" s="152">
        <v>9</v>
      </c>
      <c r="G13" s="152">
        <v>9</v>
      </c>
      <c r="H13" s="152">
        <v>9</v>
      </c>
      <c r="I13" s="152">
        <v>9</v>
      </c>
      <c r="J13" s="152">
        <v>9</v>
      </c>
      <c r="K13" s="152">
        <v>7</v>
      </c>
      <c r="L13" s="22">
        <v>7</v>
      </c>
      <c r="M13" s="191">
        <v>7</v>
      </c>
    </row>
    <row r="14" spans="1:13" ht="21">
      <c r="A14" s="128" t="s">
        <v>208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"/>
      <c r="L14" s="22"/>
      <c r="M14" s="191"/>
    </row>
    <row r="15" spans="1:13" ht="12.75">
      <c r="A15" s="94" t="s">
        <v>209</v>
      </c>
      <c r="B15" s="152">
        <v>11</v>
      </c>
      <c r="C15" s="152">
        <v>10</v>
      </c>
      <c r="D15" s="152">
        <v>8</v>
      </c>
      <c r="E15" s="152">
        <v>8</v>
      </c>
      <c r="F15" s="152">
        <v>8</v>
      </c>
      <c r="G15" s="152">
        <v>8</v>
      </c>
      <c r="H15" s="152">
        <v>8</v>
      </c>
      <c r="I15" s="152">
        <v>8</v>
      </c>
      <c r="J15" s="152">
        <v>8</v>
      </c>
      <c r="K15" s="152">
        <v>7</v>
      </c>
      <c r="L15" s="22">
        <v>7</v>
      </c>
      <c r="M15" s="191">
        <v>7</v>
      </c>
    </row>
    <row r="16" spans="1:13" ht="21">
      <c r="A16" s="128" t="s">
        <v>210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"/>
      <c r="L16" s="22"/>
      <c r="M16" s="191"/>
    </row>
    <row r="17" spans="1:13" ht="12.75">
      <c r="A17" s="94" t="s">
        <v>211</v>
      </c>
      <c r="B17" s="152">
        <v>3</v>
      </c>
      <c r="C17" s="152">
        <v>3</v>
      </c>
      <c r="D17" s="152">
        <v>1</v>
      </c>
      <c r="E17" s="152">
        <v>1</v>
      </c>
      <c r="F17" s="152">
        <v>1</v>
      </c>
      <c r="G17" s="152">
        <v>1</v>
      </c>
      <c r="H17" s="152">
        <v>1</v>
      </c>
      <c r="I17" s="152">
        <v>1</v>
      </c>
      <c r="J17" s="152">
        <v>2</v>
      </c>
      <c r="K17" s="152">
        <v>2</v>
      </c>
      <c r="L17" s="22">
        <v>2</v>
      </c>
      <c r="M17" s="191">
        <v>2</v>
      </c>
    </row>
    <row r="18" spans="1:13" ht="21">
      <c r="A18" s="128" t="s">
        <v>212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"/>
      <c r="L18" s="22"/>
      <c r="M18" s="191"/>
    </row>
    <row r="19" spans="1:13" ht="12.75" customHeight="1">
      <c r="A19" s="159" t="s">
        <v>213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"/>
      <c r="L19" s="22"/>
      <c r="M19" s="191"/>
    </row>
    <row r="20" spans="1:13" ht="12.75">
      <c r="A20" s="94" t="s">
        <v>214</v>
      </c>
      <c r="B20" s="152">
        <v>26</v>
      </c>
      <c r="C20" s="152">
        <v>32</v>
      </c>
      <c r="D20" s="152">
        <v>22</v>
      </c>
      <c r="E20" s="152">
        <v>20</v>
      </c>
      <c r="F20" s="152">
        <v>9</v>
      </c>
      <c r="G20" s="152">
        <v>21</v>
      </c>
      <c r="H20" s="152">
        <v>21</v>
      </c>
      <c r="I20" s="152">
        <v>7</v>
      </c>
      <c r="J20" s="152">
        <v>9</v>
      </c>
      <c r="K20" s="152">
        <v>3</v>
      </c>
      <c r="L20" s="22">
        <v>4</v>
      </c>
      <c r="M20" s="191">
        <v>4</v>
      </c>
    </row>
    <row r="21" spans="1:13" ht="30.75">
      <c r="A21" s="128" t="s">
        <v>215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"/>
      <c r="L21" s="22"/>
      <c r="M21" s="191"/>
    </row>
    <row r="22" spans="1:13" ht="12.75">
      <c r="A22" s="94" t="s">
        <v>216</v>
      </c>
      <c r="B22" s="152">
        <v>6</v>
      </c>
      <c r="C22" s="152">
        <v>7</v>
      </c>
      <c r="D22" s="152">
        <v>3</v>
      </c>
      <c r="E22" s="152">
        <v>4</v>
      </c>
      <c r="F22" s="152">
        <v>2</v>
      </c>
      <c r="G22" s="152">
        <v>2</v>
      </c>
      <c r="H22" s="152">
        <v>2</v>
      </c>
      <c r="I22" s="152" t="s">
        <v>33</v>
      </c>
      <c r="J22" s="152">
        <v>5</v>
      </c>
      <c r="K22" s="152">
        <v>2</v>
      </c>
      <c r="L22" s="22">
        <v>2</v>
      </c>
      <c r="M22" s="191">
        <v>3</v>
      </c>
    </row>
    <row r="23" spans="1:13" ht="21">
      <c r="A23" s="160" t="s">
        <v>217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48"/>
      <c r="L23" s="24"/>
      <c r="M23" s="192"/>
    </row>
    <row r="24" spans="1:13" ht="12.75">
      <c r="A24" s="288" t="s">
        <v>218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</sheetData>
  <sheetProtection/>
  <mergeCells count="3">
    <mergeCell ref="A1:M1"/>
    <mergeCell ref="A2:M2"/>
    <mergeCell ref="A24:M2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1.625" style="0" customWidth="1"/>
    <col min="2" max="12" width="6.375" style="0" customWidth="1"/>
  </cols>
  <sheetData>
    <row r="1" spans="1:12" ht="38.25" customHeight="1">
      <c r="A1" s="268" t="s">
        <v>219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2.75">
      <c r="A2" s="307" t="s">
        <v>220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2.75">
      <c r="A3" s="36"/>
      <c r="B3" s="2">
        <v>2005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2">
        <v>2015</v>
      </c>
      <c r="I3" s="2">
        <v>2016</v>
      </c>
      <c r="J3" s="12">
        <v>2017</v>
      </c>
      <c r="K3" s="12">
        <v>2018</v>
      </c>
      <c r="L3" s="12">
        <v>2019</v>
      </c>
    </row>
    <row r="4" spans="1:12" ht="12.75">
      <c r="A4" s="30" t="s">
        <v>221</v>
      </c>
      <c r="B4" s="152">
        <v>81798</v>
      </c>
      <c r="C4" s="152">
        <v>131243</v>
      </c>
      <c r="D4" s="152">
        <v>141696</v>
      </c>
      <c r="E4" s="152">
        <v>151830</v>
      </c>
      <c r="F4" s="152">
        <v>154163</v>
      </c>
      <c r="G4" s="152">
        <v>160199</v>
      </c>
      <c r="H4" s="152">
        <v>164533</v>
      </c>
      <c r="I4" s="152">
        <v>168618</v>
      </c>
      <c r="J4" s="152">
        <v>173384</v>
      </c>
      <c r="K4" s="181">
        <v>179392</v>
      </c>
      <c r="L4" s="191">
        <v>185669</v>
      </c>
    </row>
    <row r="5" spans="1:12" ht="20.25">
      <c r="A5" s="11" t="s">
        <v>222</v>
      </c>
      <c r="B5" s="152"/>
      <c r="C5" s="152"/>
      <c r="D5" s="152"/>
      <c r="E5" s="152"/>
      <c r="F5" s="152"/>
      <c r="G5" s="152"/>
      <c r="H5" s="152"/>
      <c r="I5" s="152"/>
      <c r="J5" s="155"/>
      <c r="K5" s="187"/>
      <c r="L5" s="191"/>
    </row>
    <row r="6" spans="1:12" ht="12.75">
      <c r="A6" s="153" t="s">
        <v>223</v>
      </c>
      <c r="B6" s="152">
        <v>19825</v>
      </c>
      <c r="C6" s="152">
        <v>21395</v>
      </c>
      <c r="D6" s="152">
        <v>21349</v>
      </c>
      <c r="E6" s="152">
        <v>21433</v>
      </c>
      <c r="F6" s="152">
        <v>21344</v>
      </c>
      <c r="G6" s="152">
        <v>21359</v>
      </c>
      <c r="H6" s="152">
        <v>21134</v>
      </c>
      <c r="I6" s="152">
        <v>20968</v>
      </c>
      <c r="J6" s="152">
        <v>20944</v>
      </c>
      <c r="K6" s="181">
        <v>21050</v>
      </c>
      <c r="L6" s="191">
        <v>21087</v>
      </c>
    </row>
    <row r="7" spans="1:12" ht="22.5" customHeight="1">
      <c r="A7" s="11" t="s">
        <v>224</v>
      </c>
      <c r="B7" s="152"/>
      <c r="C7" s="152"/>
      <c r="D7" s="152"/>
      <c r="E7" s="152"/>
      <c r="F7" s="152"/>
      <c r="G7" s="152"/>
      <c r="H7" s="152"/>
      <c r="I7" s="152"/>
      <c r="J7" s="155"/>
      <c r="K7" s="188"/>
      <c r="L7" s="191"/>
    </row>
    <row r="8" spans="1:12" ht="12.75">
      <c r="A8" s="153" t="s">
        <v>225</v>
      </c>
      <c r="B8" s="152">
        <v>292994</v>
      </c>
      <c r="C8" s="152">
        <v>404290</v>
      </c>
      <c r="D8" s="152">
        <v>426973</v>
      </c>
      <c r="E8" s="152">
        <v>456379</v>
      </c>
      <c r="F8" s="152">
        <v>487418</v>
      </c>
      <c r="G8" s="152">
        <v>512561</v>
      </c>
      <c r="H8" s="152">
        <v>529813</v>
      </c>
      <c r="I8" s="152">
        <v>546781</v>
      </c>
      <c r="J8" s="152">
        <v>588119</v>
      </c>
      <c r="K8" s="181">
        <v>616800</v>
      </c>
      <c r="L8" s="191">
        <v>648780</v>
      </c>
    </row>
    <row r="9" spans="1:12" ht="30">
      <c r="A9" s="11" t="s">
        <v>226</v>
      </c>
      <c r="B9" s="152"/>
      <c r="C9" s="152"/>
      <c r="D9" s="152"/>
      <c r="E9" s="152"/>
      <c r="F9" s="152"/>
      <c r="G9" s="152"/>
      <c r="H9" s="152"/>
      <c r="I9" s="152"/>
      <c r="J9" s="155"/>
      <c r="K9" s="188"/>
      <c r="L9" s="191"/>
    </row>
    <row r="10" spans="1:12" ht="12.75">
      <c r="A10" s="153" t="s">
        <v>227</v>
      </c>
      <c r="B10" s="152">
        <v>40379</v>
      </c>
      <c r="C10" s="152">
        <v>54127</v>
      </c>
      <c r="D10" s="152">
        <v>56482</v>
      </c>
      <c r="E10" s="152">
        <v>58827</v>
      </c>
      <c r="F10" s="152">
        <v>60797</v>
      </c>
      <c r="G10" s="152">
        <v>63076</v>
      </c>
      <c r="H10" s="152">
        <v>64953</v>
      </c>
      <c r="I10" s="152">
        <v>66832</v>
      </c>
      <c r="J10" s="152">
        <v>69326</v>
      </c>
      <c r="K10" s="181">
        <v>71454</v>
      </c>
      <c r="L10" s="191">
        <v>74115</v>
      </c>
    </row>
    <row r="11" spans="1:12" ht="20.25">
      <c r="A11" s="162" t="s">
        <v>228</v>
      </c>
      <c r="B11" s="161"/>
      <c r="C11" s="161"/>
      <c r="D11" s="161"/>
      <c r="E11" s="161"/>
      <c r="F11" s="161"/>
      <c r="G11" s="161"/>
      <c r="H11" s="161"/>
      <c r="I11" s="161"/>
      <c r="J11" s="163"/>
      <c r="K11" s="164"/>
      <c r="L11" s="192"/>
    </row>
  </sheetData>
  <sheetProtection/>
  <mergeCells count="2">
    <mergeCell ref="A1:L1"/>
    <mergeCell ref="A2:L2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9.50390625" style="0" customWidth="1"/>
    <col min="2" max="11" width="6.625" style="0" customWidth="1"/>
  </cols>
  <sheetData>
    <row r="1" spans="1:11" ht="36.75" customHeight="1">
      <c r="A1" s="268" t="s">
        <v>11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0" ht="12.75">
      <c r="A2" s="25" t="s">
        <v>12</v>
      </c>
      <c r="B2" s="25"/>
      <c r="C2" s="26"/>
      <c r="D2" s="26"/>
      <c r="E2" s="26"/>
      <c r="F2" s="26"/>
      <c r="G2" s="26"/>
      <c r="H2" s="25"/>
      <c r="I2" s="27"/>
      <c r="J2" s="27"/>
    </row>
    <row r="3" spans="1:10" ht="12.75">
      <c r="A3" s="25"/>
      <c r="B3" s="25"/>
      <c r="C3" s="26"/>
      <c r="D3" s="26"/>
      <c r="E3" s="26"/>
      <c r="F3" s="26"/>
      <c r="G3" s="26"/>
      <c r="H3" s="25"/>
      <c r="I3" s="27"/>
      <c r="J3" s="27"/>
    </row>
    <row r="4" spans="1:10" ht="12.75">
      <c r="A4" s="25"/>
      <c r="B4" s="25"/>
      <c r="C4" s="26"/>
      <c r="D4" s="26"/>
      <c r="E4" s="26"/>
      <c r="F4" s="26"/>
      <c r="G4" s="26"/>
      <c r="H4" s="25"/>
      <c r="I4" s="27"/>
      <c r="J4" s="27"/>
    </row>
    <row r="5" spans="1:10" ht="12.75">
      <c r="A5" s="25"/>
      <c r="B5" s="25"/>
      <c r="C5" s="26"/>
      <c r="D5" s="26"/>
      <c r="E5" s="26"/>
      <c r="F5" s="26"/>
      <c r="G5" s="26"/>
      <c r="H5" s="25"/>
      <c r="I5" s="27"/>
      <c r="J5" s="27"/>
    </row>
    <row r="6" spans="1:10" ht="12.75">
      <c r="A6" s="25"/>
      <c r="B6" s="25"/>
      <c r="C6" s="26"/>
      <c r="D6" s="26"/>
      <c r="E6" s="26"/>
      <c r="F6" s="26"/>
      <c r="G6" s="26"/>
      <c r="H6" s="25"/>
      <c r="I6" s="27"/>
      <c r="J6" s="27"/>
    </row>
    <row r="7" spans="1:10" ht="12.75">
      <c r="A7" s="25"/>
      <c r="B7" s="25"/>
      <c r="C7" s="26"/>
      <c r="D7" s="26"/>
      <c r="E7" s="26"/>
      <c r="F7" s="26"/>
      <c r="G7" s="26"/>
      <c r="H7" s="25"/>
      <c r="I7" s="27"/>
      <c r="J7" s="27"/>
    </row>
    <row r="8" spans="1:10" ht="12.75">
      <c r="A8" s="25"/>
      <c r="B8" s="25"/>
      <c r="C8" s="26"/>
      <c r="D8" s="26"/>
      <c r="E8" s="26"/>
      <c r="F8" s="26"/>
      <c r="G8" s="26"/>
      <c r="H8" s="25"/>
      <c r="I8" s="27"/>
      <c r="J8" s="27"/>
    </row>
    <row r="9" spans="1:10" ht="12.75">
      <c r="A9" s="25"/>
      <c r="B9" s="25"/>
      <c r="C9" s="26"/>
      <c r="D9" s="26"/>
      <c r="E9" s="26"/>
      <c r="F9" s="26"/>
      <c r="G9" s="26"/>
      <c r="H9" s="25"/>
      <c r="I9" s="27"/>
      <c r="J9" s="27"/>
    </row>
    <row r="10" spans="1:10" ht="12.75">
      <c r="A10" s="25"/>
      <c r="B10" s="25"/>
      <c r="C10" s="26"/>
      <c r="D10" s="26"/>
      <c r="E10" s="26"/>
      <c r="F10" s="26"/>
      <c r="G10" s="26"/>
      <c r="H10" s="25"/>
      <c r="I10" s="27"/>
      <c r="J10" s="27"/>
    </row>
    <row r="11" spans="1:10" ht="12.75">
      <c r="A11" s="25"/>
      <c r="B11" s="25"/>
      <c r="C11" s="26"/>
      <c r="D11" s="26"/>
      <c r="E11" s="26"/>
      <c r="F11" s="26"/>
      <c r="G11" s="26"/>
      <c r="H11" s="25"/>
      <c r="I11" s="27"/>
      <c r="J11" s="27"/>
    </row>
    <row r="12" spans="1:10" ht="12.75">
      <c r="A12" s="25"/>
      <c r="B12" s="25"/>
      <c r="C12" s="26"/>
      <c r="D12" s="26"/>
      <c r="E12" s="26"/>
      <c r="F12" s="26"/>
      <c r="G12" s="26"/>
      <c r="H12" s="25"/>
      <c r="I12" s="27"/>
      <c r="J12" s="27"/>
    </row>
    <row r="13" spans="1:10" ht="12.75">
      <c r="A13" s="25"/>
      <c r="B13" s="25"/>
      <c r="C13" s="26"/>
      <c r="D13" s="26"/>
      <c r="E13" s="26"/>
      <c r="F13" s="26"/>
      <c r="G13" s="26"/>
      <c r="H13" s="25"/>
      <c r="I13" s="27"/>
      <c r="J13" s="27"/>
    </row>
    <row r="14" spans="1:10" ht="12.75">
      <c r="A14" s="25"/>
      <c r="B14" s="25"/>
      <c r="C14" s="26"/>
      <c r="D14" s="26"/>
      <c r="E14" s="26"/>
      <c r="F14" s="26"/>
      <c r="G14" s="26"/>
      <c r="H14" s="25"/>
      <c r="I14" s="27"/>
      <c r="J14" s="27"/>
    </row>
    <row r="15" spans="1:10" ht="12.75">
      <c r="A15" s="25"/>
      <c r="B15" s="25"/>
      <c r="C15" s="26"/>
      <c r="D15" s="26"/>
      <c r="E15" s="26"/>
      <c r="F15" s="26"/>
      <c r="G15" s="26"/>
      <c r="H15" s="25"/>
      <c r="I15" s="27"/>
      <c r="J15" s="27"/>
    </row>
    <row r="16" spans="1:10" ht="12.75">
      <c r="A16" s="25"/>
      <c r="B16" s="25"/>
      <c r="C16" s="26"/>
      <c r="D16" s="26"/>
      <c r="E16" s="26"/>
      <c r="F16" s="26"/>
      <c r="G16" s="26"/>
      <c r="H16" s="25"/>
      <c r="I16" s="27"/>
      <c r="J16" s="27"/>
    </row>
    <row r="17" spans="1:10" ht="12.75">
      <c r="A17" s="25"/>
      <c r="B17" s="25"/>
      <c r="C17" s="26"/>
      <c r="D17" s="26"/>
      <c r="E17" s="26"/>
      <c r="F17" s="26"/>
      <c r="G17" s="26"/>
      <c r="H17" s="25"/>
      <c r="I17" s="27"/>
      <c r="J17" s="27"/>
    </row>
    <row r="18" spans="1:10" ht="12.75">
      <c r="A18" s="25"/>
      <c r="B18" s="25"/>
      <c r="C18" s="26"/>
      <c r="D18" s="26"/>
      <c r="E18" s="26"/>
      <c r="F18" s="26"/>
      <c r="G18" s="26"/>
      <c r="H18" s="25"/>
      <c r="I18" s="27"/>
      <c r="J18" s="27"/>
    </row>
    <row r="19" spans="1:10" ht="12.75">
      <c r="A19" s="25"/>
      <c r="B19" s="25"/>
      <c r="C19" s="26"/>
      <c r="D19" s="26"/>
      <c r="E19" s="26"/>
      <c r="F19" s="26"/>
      <c r="G19" s="26"/>
      <c r="H19" s="25"/>
      <c r="I19" s="27"/>
      <c r="J19" s="27"/>
    </row>
    <row r="20" spans="1:10" ht="12.75">
      <c r="A20" s="25"/>
      <c r="B20" s="25"/>
      <c r="C20" s="26"/>
      <c r="D20" s="26"/>
      <c r="E20" s="26"/>
      <c r="F20" s="26"/>
      <c r="G20" s="26"/>
      <c r="H20" s="25"/>
      <c r="I20" s="27"/>
      <c r="J20" s="27"/>
    </row>
    <row r="21" spans="1:11" ht="12.75">
      <c r="A21" s="28"/>
      <c r="B21" s="2">
        <v>2010</v>
      </c>
      <c r="C21" s="2">
        <v>2011</v>
      </c>
      <c r="D21" s="2">
        <v>2012</v>
      </c>
      <c r="E21" s="2">
        <v>2013</v>
      </c>
      <c r="F21" s="2">
        <v>2014</v>
      </c>
      <c r="G21" s="2">
        <v>2015</v>
      </c>
      <c r="H21" s="2">
        <v>2016</v>
      </c>
      <c r="I21" s="12">
        <v>2017</v>
      </c>
      <c r="J21" s="12">
        <v>2018</v>
      </c>
      <c r="K21" s="12">
        <v>2019</v>
      </c>
    </row>
    <row r="22" spans="1:11" ht="30">
      <c r="A22" s="30" t="s">
        <v>13</v>
      </c>
      <c r="B22" s="31">
        <v>107</v>
      </c>
      <c r="C22" s="32">
        <v>110.5</v>
      </c>
      <c r="D22" s="32">
        <v>97.7</v>
      </c>
      <c r="E22" s="32">
        <v>118.8</v>
      </c>
      <c r="F22" s="32">
        <v>104.1</v>
      </c>
      <c r="G22" s="32">
        <v>98.8</v>
      </c>
      <c r="H22" s="32">
        <v>100.8</v>
      </c>
      <c r="I22" s="32">
        <v>116</v>
      </c>
      <c r="J22" s="166">
        <v>112.6</v>
      </c>
      <c r="K22" s="32">
        <v>101.2</v>
      </c>
    </row>
    <row r="23" spans="1:11" ht="30">
      <c r="A23" s="33" t="s">
        <v>14</v>
      </c>
      <c r="B23" s="34">
        <v>111.1</v>
      </c>
      <c r="C23" s="35">
        <v>114.4</v>
      </c>
      <c r="D23" s="35">
        <v>102.5</v>
      </c>
      <c r="E23" s="35">
        <v>115</v>
      </c>
      <c r="F23" s="35">
        <v>97.1</v>
      </c>
      <c r="G23" s="35">
        <v>94.4</v>
      </c>
      <c r="H23" s="35">
        <v>105.8</v>
      </c>
      <c r="I23" s="35">
        <v>109.3</v>
      </c>
      <c r="J23" s="167">
        <v>105.1</v>
      </c>
      <c r="K23" s="35">
        <v>103.3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2.00390625" style="0" customWidth="1"/>
    <col min="2" max="2" width="17.00390625" style="0" customWidth="1"/>
    <col min="3" max="3" width="16.00390625" style="0" customWidth="1"/>
    <col min="4" max="6" width="14.50390625" style="0" customWidth="1"/>
  </cols>
  <sheetData>
    <row r="1" spans="1:6" ht="37.5" customHeight="1">
      <c r="A1" s="268" t="s">
        <v>15</v>
      </c>
      <c r="B1" s="269"/>
      <c r="C1" s="269"/>
      <c r="D1" s="269"/>
      <c r="E1" s="269"/>
      <c r="F1" s="269"/>
    </row>
    <row r="2" spans="1:6" ht="34.5" customHeight="1">
      <c r="A2" s="36"/>
      <c r="B2" s="37" t="s">
        <v>16</v>
      </c>
      <c r="C2" s="38" t="s">
        <v>17</v>
      </c>
      <c r="D2" s="37" t="s">
        <v>18</v>
      </c>
      <c r="E2" s="37" t="s">
        <v>19</v>
      </c>
      <c r="F2" s="39" t="s">
        <v>20</v>
      </c>
    </row>
    <row r="3" spans="1:6" ht="12.75">
      <c r="A3" s="270" t="s">
        <v>21</v>
      </c>
      <c r="B3" s="270"/>
      <c r="C3" s="270"/>
      <c r="D3" s="270"/>
      <c r="E3" s="270"/>
      <c r="F3" s="270"/>
    </row>
    <row r="4" spans="1:6" ht="12.75">
      <c r="A4" s="40">
        <v>2011</v>
      </c>
      <c r="B4" s="41">
        <v>114.4</v>
      </c>
      <c r="C4" s="42">
        <v>124.8</v>
      </c>
      <c r="D4" s="42">
        <v>111.3</v>
      </c>
      <c r="E4" s="42">
        <v>130.1</v>
      </c>
      <c r="F4" s="42">
        <v>103.2</v>
      </c>
    </row>
    <row r="5" spans="1:6" ht="12.75">
      <c r="A5" s="40">
        <v>2012</v>
      </c>
      <c r="B5" s="41">
        <v>117.3</v>
      </c>
      <c r="C5" s="42">
        <v>100.1</v>
      </c>
      <c r="D5" s="42">
        <v>122.3</v>
      </c>
      <c r="E5" s="42">
        <v>128.4</v>
      </c>
      <c r="F5" s="42">
        <v>104.1</v>
      </c>
    </row>
    <row r="6" spans="1:6" ht="12.75">
      <c r="A6" s="40">
        <v>2013</v>
      </c>
      <c r="B6" s="41">
        <v>134.8</v>
      </c>
      <c r="C6" s="42">
        <v>128</v>
      </c>
      <c r="D6" s="42">
        <v>136.8</v>
      </c>
      <c r="E6" s="42">
        <v>144.2</v>
      </c>
      <c r="F6" s="42">
        <v>66.1</v>
      </c>
    </row>
    <row r="7" spans="1:6" ht="12.75">
      <c r="A7" s="40">
        <v>2014</v>
      </c>
      <c r="B7" s="41">
        <v>130.9</v>
      </c>
      <c r="C7" s="42">
        <v>123.2</v>
      </c>
      <c r="D7" s="42">
        <v>133.2</v>
      </c>
      <c r="E7" s="42">
        <v>220.5</v>
      </c>
      <c r="F7" s="42">
        <v>62.1</v>
      </c>
    </row>
    <row r="8" spans="1:6" ht="12.75">
      <c r="A8" s="40">
        <v>2015</v>
      </c>
      <c r="B8" s="43">
        <v>123.6</v>
      </c>
      <c r="C8" s="44">
        <v>100.5</v>
      </c>
      <c r="D8" s="44">
        <v>130.5</v>
      </c>
      <c r="E8" s="44">
        <v>108.1</v>
      </c>
      <c r="F8" s="42">
        <v>48.2</v>
      </c>
    </row>
    <row r="9" spans="1:6" ht="12.75">
      <c r="A9" s="40">
        <v>2016</v>
      </c>
      <c r="B9" s="43">
        <v>130.8</v>
      </c>
      <c r="C9" s="44">
        <v>82.4</v>
      </c>
      <c r="D9" s="44">
        <v>145.2</v>
      </c>
      <c r="E9" s="44">
        <v>77.4</v>
      </c>
      <c r="F9" s="42">
        <v>42.7</v>
      </c>
    </row>
    <row r="10" spans="1:6" ht="12.75">
      <c r="A10" s="40">
        <v>2017</v>
      </c>
      <c r="B10" s="168">
        <v>143</v>
      </c>
      <c r="C10" s="42">
        <v>103</v>
      </c>
      <c r="D10" s="44">
        <v>154.9</v>
      </c>
      <c r="E10" s="44">
        <v>76.9</v>
      </c>
      <c r="F10" s="42">
        <v>51.3</v>
      </c>
    </row>
    <row r="11" spans="1:6" ht="12.75">
      <c r="A11" s="40">
        <v>2018</v>
      </c>
      <c r="B11" s="43">
        <v>150.3</v>
      </c>
      <c r="C11" s="44">
        <v>105.6</v>
      </c>
      <c r="D11" s="44">
        <v>163.7</v>
      </c>
      <c r="E11" s="44">
        <v>72.4</v>
      </c>
      <c r="F11" s="42">
        <v>62.6</v>
      </c>
    </row>
    <row r="12" spans="1:6" ht="12.75">
      <c r="A12" s="190">
        <v>2019</v>
      </c>
      <c r="B12" s="44">
        <v>155.2</v>
      </c>
      <c r="C12" s="44">
        <v>98.1</v>
      </c>
      <c r="D12" s="44">
        <v>172.2</v>
      </c>
      <c r="E12" s="44">
        <v>73.9</v>
      </c>
      <c r="F12" s="42">
        <v>78.7</v>
      </c>
    </row>
    <row r="13" spans="1:6" ht="35.25" customHeight="1">
      <c r="A13" s="270" t="s">
        <v>22</v>
      </c>
      <c r="B13" s="271"/>
      <c r="C13" s="271"/>
      <c r="D13" s="271"/>
      <c r="E13" s="271"/>
      <c r="F13" s="271"/>
    </row>
    <row r="14" spans="1:6" ht="12.75">
      <c r="A14" s="40">
        <v>2011</v>
      </c>
      <c r="B14" s="41">
        <v>114.4</v>
      </c>
      <c r="C14" s="45">
        <v>124.8</v>
      </c>
      <c r="D14" s="45">
        <v>111.3</v>
      </c>
      <c r="E14" s="45">
        <v>130.1</v>
      </c>
      <c r="F14" s="45">
        <v>103.2</v>
      </c>
    </row>
    <row r="15" spans="1:6" ht="12.75">
      <c r="A15" s="40">
        <v>2012</v>
      </c>
      <c r="B15" s="41">
        <v>102.5</v>
      </c>
      <c r="C15" s="45">
        <v>80.2</v>
      </c>
      <c r="D15" s="45">
        <v>109.9</v>
      </c>
      <c r="E15" s="45">
        <v>98.8</v>
      </c>
      <c r="F15" s="45">
        <v>100.9</v>
      </c>
    </row>
    <row r="16" spans="1:6" ht="12.75">
      <c r="A16" s="40">
        <v>2013</v>
      </c>
      <c r="B16" s="41">
        <v>115</v>
      </c>
      <c r="C16" s="45">
        <v>127.9</v>
      </c>
      <c r="D16" s="45">
        <v>111.8</v>
      </c>
      <c r="E16" s="45">
        <v>112.3</v>
      </c>
      <c r="F16" s="45">
        <v>63.5</v>
      </c>
    </row>
    <row r="17" spans="1:6" ht="12.75">
      <c r="A17" s="40">
        <v>2014</v>
      </c>
      <c r="B17" s="41">
        <v>97.1</v>
      </c>
      <c r="C17" s="45">
        <v>96.3</v>
      </c>
      <c r="D17" s="45">
        <v>97.4</v>
      </c>
      <c r="E17" s="45">
        <v>152.9</v>
      </c>
      <c r="F17" s="45">
        <v>94</v>
      </c>
    </row>
    <row r="18" spans="1:6" ht="12.75">
      <c r="A18" s="40">
        <v>2015</v>
      </c>
      <c r="B18" s="46">
        <v>94.4</v>
      </c>
      <c r="C18" s="47">
        <v>81.6</v>
      </c>
      <c r="D18" s="47">
        <v>97.9</v>
      </c>
      <c r="E18" s="45">
        <v>49</v>
      </c>
      <c r="F18" s="47">
        <v>77.5</v>
      </c>
    </row>
    <row r="19" spans="1:6" ht="12.75">
      <c r="A19" s="40">
        <v>2016</v>
      </c>
      <c r="B19" s="43">
        <v>105.8</v>
      </c>
      <c r="C19" s="42">
        <v>82</v>
      </c>
      <c r="D19" s="44">
        <v>111.3</v>
      </c>
      <c r="E19" s="42">
        <v>71.6</v>
      </c>
      <c r="F19" s="44">
        <v>88.7</v>
      </c>
    </row>
    <row r="20" spans="1:6" ht="12.75">
      <c r="A20" s="40">
        <v>2017</v>
      </c>
      <c r="B20" s="43">
        <v>109.3</v>
      </c>
      <c r="C20" s="42">
        <v>125</v>
      </c>
      <c r="D20" s="42">
        <v>106.7</v>
      </c>
      <c r="E20" s="42">
        <v>99.3</v>
      </c>
      <c r="F20" s="42">
        <v>120.1</v>
      </c>
    </row>
    <row r="21" spans="1:6" ht="12.75">
      <c r="A21" s="40">
        <v>2018</v>
      </c>
      <c r="B21" s="43">
        <v>105.1</v>
      </c>
      <c r="C21" s="44">
        <v>102.5</v>
      </c>
      <c r="D21" s="44">
        <v>105.6</v>
      </c>
      <c r="E21" s="44">
        <v>94.2</v>
      </c>
      <c r="F21" s="44">
        <v>122.1</v>
      </c>
    </row>
    <row r="22" spans="1:6" ht="12.75">
      <c r="A22" s="189">
        <v>2019</v>
      </c>
      <c r="B22" s="215">
        <v>103.3</v>
      </c>
      <c r="C22" s="216">
        <v>92.9</v>
      </c>
      <c r="D22" s="216">
        <v>105.2</v>
      </c>
      <c r="E22" s="216">
        <v>102</v>
      </c>
      <c r="F22" s="216">
        <v>125.7</v>
      </c>
    </row>
  </sheetData>
  <sheetProtection/>
  <mergeCells count="3">
    <mergeCell ref="A1:F1"/>
    <mergeCell ref="A3:F3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3.125" style="0" customWidth="1"/>
    <col min="2" max="4" width="6.625" style="0" customWidth="1"/>
    <col min="5" max="5" width="5.875" style="0" customWidth="1"/>
    <col min="6" max="6" width="7.50390625" style="0" customWidth="1"/>
    <col min="7" max="7" width="5.875" style="0" customWidth="1"/>
    <col min="8" max="10" width="6.625" style="0" customWidth="1"/>
    <col min="11" max="11" width="6.375" style="0" customWidth="1"/>
    <col min="12" max="13" width="5.875" style="0" customWidth="1"/>
    <col min="14" max="14" width="7.00390625" style="0" customWidth="1"/>
    <col min="15" max="15" width="7.375" style="0" customWidth="1"/>
  </cols>
  <sheetData>
    <row r="1" spans="1:13" ht="36.75" customHeight="1">
      <c r="A1" s="268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>
      <c r="A2" s="272"/>
      <c r="B2" s="273" t="s">
        <v>24</v>
      </c>
      <c r="C2" s="273"/>
      <c r="D2" s="273"/>
      <c r="E2" s="274" t="s">
        <v>25</v>
      </c>
      <c r="F2" s="274"/>
      <c r="G2" s="275"/>
      <c r="H2" s="275"/>
      <c r="I2" s="275"/>
      <c r="J2" s="275"/>
      <c r="K2" s="275"/>
      <c r="L2" s="276"/>
      <c r="M2" s="276"/>
    </row>
    <row r="3" spans="1:13" ht="11.25" customHeight="1">
      <c r="A3" s="272"/>
      <c r="B3" s="273"/>
      <c r="C3" s="273"/>
      <c r="D3" s="273"/>
      <c r="E3" s="273" t="s">
        <v>26</v>
      </c>
      <c r="F3" s="273"/>
      <c r="G3" s="273"/>
      <c r="H3" s="273" t="s">
        <v>27</v>
      </c>
      <c r="I3" s="273"/>
      <c r="J3" s="273"/>
      <c r="K3" s="273" t="s">
        <v>28</v>
      </c>
      <c r="L3" s="277"/>
      <c r="M3" s="277"/>
    </row>
    <row r="4" spans="1:13" ht="12.7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7"/>
      <c r="M4" s="277"/>
    </row>
    <row r="5" spans="1:13" ht="12.75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7"/>
      <c r="M5" s="277"/>
    </row>
    <row r="6" spans="1:13" ht="12.75">
      <c r="A6" s="272"/>
      <c r="B6" s="49">
        <v>2015</v>
      </c>
      <c r="C6" s="50">
        <v>2018</v>
      </c>
      <c r="D6" s="50">
        <v>2019</v>
      </c>
      <c r="E6" s="49">
        <v>2015</v>
      </c>
      <c r="F6" s="50">
        <v>2018</v>
      </c>
      <c r="G6" s="50">
        <v>2019</v>
      </c>
      <c r="H6" s="49">
        <v>2015</v>
      </c>
      <c r="I6" s="50">
        <v>2018</v>
      </c>
      <c r="J6" s="50">
        <v>2019</v>
      </c>
      <c r="K6" s="49">
        <v>2015</v>
      </c>
      <c r="L6" s="50">
        <v>2018</v>
      </c>
      <c r="M6" s="50">
        <v>2019</v>
      </c>
    </row>
    <row r="7" spans="1:13" ht="12.75">
      <c r="A7" s="3" t="s">
        <v>29</v>
      </c>
      <c r="B7" s="7">
        <v>36711.8</v>
      </c>
      <c r="C7" s="7">
        <v>48357.2</v>
      </c>
      <c r="D7" s="51">
        <v>48954.6</v>
      </c>
      <c r="E7" s="7">
        <v>4961.7</v>
      </c>
      <c r="F7" s="7">
        <v>5566.5</v>
      </c>
      <c r="G7" s="52">
        <v>5181.5</v>
      </c>
      <c r="H7" s="51">
        <v>27527.7</v>
      </c>
      <c r="I7" s="7">
        <v>35430</v>
      </c>
      <c r="J7" s="53">
        <v>37593.7</v>
      </c>
      <c r="K7" s="52">
        <v>4222.4</v>
      </c>
      <c r="L7" s="165">
        <v>7360.7</v>
      </c>
      <c r="M7" s="217">
        <v>6179.4</v>
      </c>
    </row>
    <row r="8" spans="1:13" ht="20.25">
      <c r="A8" s="11" t="s">
        <v>30</v>
      </c>
      <c r="B8" s="55"/>
      <c r="C8" s="19"/>
      <c r="D8" s="193"/>
      <c r="E8" s="54"/>
      <c r="F8" s="23"/>
      <c r="G8" s="55"/>
      <c r="H8" s="54"/>
      <c r="I8" s="23"/>
      <c r="J8" s="23"/>
      <c r="K8" s="55"/>
      <c r="L8" s="23"/>
      <c r="M8" s="191"/>
    </row>
    <row r="9" spans="1:13" ht="12.75">
      <c r="A9" s="56" t="s">
        <v>31</v>
      </c>
      <c r="B9" s="55"/>
      <c r="C9" s="19"/>
      <c r="D9" s="55"/>
      <c r="E9" s="55"/>
      <c r="F9" s="23"/>
      <c r="G9" s="55"/>
      <c r="H9" s="55"/>
      <c r="I9" s="23"/>
      <c r="J9" s="55"/>
      <c r="K9" s="55"/>
      <c r="L9" s="23"/>
      <c r="M9" s="191"/>
    </row>
    <row r="10" spans="1:13" ht="12.75">
      <c r="A10" s="5" t="s">
        <v>32</v>
      </c>
      <c r="B10" s="8">
        <v>4157.9</v>
      </c>
      <c r="C10" s="8">
        <v>4928.4</v>
      </c>
      <c r="D10" s="8">
        <v>4270.9</v>
      </c>
      <c r="E10" s="8">
        <v>4157.9</v>
      </c>
      <c r="F10" s="8">
        <v>4928.4</v>
      </c>
      <c r="G10" s="55">
        <v>4270.9</v>
      </c>
      <c r="H10" s="8" t="s">
        <v>242</v>
      </c>
      <c r="I10" s="8" t="s">
        <v>242</v>
      </c>
      <c r="J10" s="8" t="s">
        <v>242</v>
      </c>
      <c r="K10" s="55" t="s">
        <v>242</v>
      </c>
      <c r="L10" s="8" t="s">
        <v>242</v>
      </c>
      <c r="M10" s="8" t="s">
        <v>242</v>
      </c>
    </row>
    <row r="11" spans="1:13" ht="12.75">
      <c r="A11" s="5" t="s">
        <v>34</v>
      </c>
      <c r="B11" s="55">
        <v>32401.3</v>
      </c>
      <c r="C11" s="55">
        <v>43300.5</v>
      </c>
      <c r="D11" s="55">
        <v>44552.5</v>
      </c>
      <c r="E11" s="55">
        <v>651.3</v>
      </c>
      <c r="F11" s="55">
        <v>510.5</v>
      </c>
      <c r="G11" s="55">
        <v>780.9</v>
      </c>
      <c r="H11" s="55">
        <v>27527.6</v>
      </c>
      <c r="I11" s="55">
        <v>35429.3</v>
      </c>
      <c r="J11" s="55">
        <v>37592.2</v>
      </c>
      <c r="K11" s="55">
        <v>4222.4</v>
      </c>
      <c r="L11" s="23">
        <v>7360.7</v>
      </c>
      <c r="M11" s="23">
        <v>6179.4</v>
      </c>
    </row>
    <row r="12" spans="1:13" ht="12.75">
      <c r="A12" s="5" t="s">
        <v>35</v>
      </c>
      <c r="B12" s="8">
        <v>152</v>
      </c>
      <c r="C12" s="8">
        <v>127</v>
      </c>
      <c r="D12" s="8">
        <v>129.6</v>
      </c>
      <c r="E12" s="8">
        <v>152</v>
      </c>
      <c r="F12" s="8">
        <v>127</v>
      </c>
      <c r="G12" s="55">
        <v>129.6</v>
      </c>
      <c r="H12" s="8" t="s">
        <v>242</v>
      </c>
      <c r="I12" s="8" t="s">
        <v>242</v>
      </c>
      <c r="J12" s="8" t="s">
        <v>242</v>
      </c>
      <c r="K12" s="55" t="s">
        <v>242</v>
      </c>
      <c r="L12" s="8" t="s">
        <v>242</v>
      </c>
      <c r="M12" s="8" t="s">
        <v>242</v>
      </c>
    </row>
    <row r="13" spans="1:13" ht="12.75">
      <c r="A13" s="5" t="s">
        <v>36</v>
      </c>
      <c r="B13" s="9">
        <v>0.58</v>
      </c>
      <c r="C13" s="8">
        <v>1.3</v>
      </c>
      <c r="D13" s="8">
        <v>1.6</v>
      </c>
      <c r="E13" s="9">
        <v>0.5</v>
      </c>
      <c r="F13" s="8">
        <v>0.6</v>
      </c>
      <c r="G13" s="55">
        <v>0.1</v>
      </c>
      <c r="H13" s="9">
        <v>0.08</v>
      </c>
      <c r="I13" s="8">
        <v>0.7</v>
      </c>
      <c r="J13" s="75">
        <v>1.5</v>
      </c>
      <c r="K13" s="55" t="s">
        <v>242</v>
      </c>
      <c r="L13" s="8" t="s">
        <v>242</v>
      </c>
      <c r="M13" s="8" t="s">
        <v>242</v>
      </c>
    </row>
    <row r="14" spans="1:15" ht="12.75" customHeight="1">
      <c r="A14" s="6" t="s">
        <v>2</v>
      </c>
      <c r="B14" s="7">
        <v>5182</v>
      </c>
      <c r="C14" s="7">
        <v>6303.3</v>
      </c>
      <c r="D14" s="51">
        <v>6508.4</v>
      </c>
      <c r="E14" s="7">
        <v>981.6</v>
      </c>
      <c r="F14" s="51">
        <v>1027.3</v>
      </c>
      <c r="G14" s="52">
        <v>966.8</v>
      </c>
      <c r="H14" s="51">
        <v>3974.2</v>
      </c>
      <c r="I14" s="52">
        <v>5050.4</v>
      </c>
      <c r="J14" s="165">
        <v>5293.5</v>
      </c>
      <c r="K14" s="52">
        <v>226.2</v>
      </c>
      <c r="L14" s="165">
        <v>225.6</v>
      </c>
      <c r="M14" s="219">
        <v>248.1</v>
      </c>
      <c r="N14" s="220"/>
      <c r="O14" s="220"/>
    </row>
    <row r="15" spans="1:15" ht="20.25">
      <c r="A15" s="11" t="s">
        <v>4</v>
      </c>
      <c r="B15" s="8"/>
      <c r="C15" s="251"/>
      <c r="D15" s="193"/>
      <c r="E15" s="54"/>
      <c r="F15" s="23"/>
      <c r="G15" s="55"/>
      <c r="H15" s="54"/>
      <c r="I15" s="23"/>
      <c r="J15" s="23"/>
      <c r="K15" s="55"/>
      <c r="L15" s="23"/>
      <c r="M15" s="218"/>
      <c r="N15" s="220"/>
      <c r="O15" s="221"/>
    </row>
    <row r="16" spans="1:15" ht="12.75">
      <c r="A16" s="56" t="s">
        <v>37</v>
      </c>
      <c r="B16" s="55"/>
      <c r="C16" s="251"/>
      <c r="D16" s="55"/>
      <c r="E16" s="55"/>
      <c r="F16" s="23"/>
      <c r="G16" s="55"/>
      <c r="H16" s="55"/>
      <c r="I16" s="23"/>
      <c r="J16" s="23"/>
      <c r="K16" s="55"/>
      <c r="L16" s="23"/>
      <c r="M16" s="218"/>
      <c r="N16" s="220"/>
      <c r="O16" s="221"/>
    </row>
    <row r="17" spans="1:15" ht="12.75">
      <c r="A17" s="5" t="s">
        <v>32</v>
      </c>
      <c r="B17" s="8">
        <v>963.5</v>
      </c>
      <c r="C17" s="8">
        <v>1012</v>
      </c>
      <c r="D17" s="8">
        <v>940.3</v>
      </c>
      <c r="E17" s="8">
        <v>963.5</v>
      </c>
      <c r="F17" s="8">
        <v>1012</v>
      </c>
      <c r="G17" s="55">
        <v>940.3</v>
      </c>
      <c r="H17" s="8" t="s">
        <v>242</v>
      </c>
      <c r="I17" s="8" t="s">
        <v>242</v>
      </c>
      <c r="J17" s="8" t="s">
        <v>242</v>
      </c>
      <c r="K17" s="55" t="s">
        <v>242</v>
      </c>
      <c r="L17" s="8" t="s">
        <v>242</v>
      </c>
      <c r="M17" s="8" t="s">
        <v>242</v>
      </c>
      <c r="N17" s="220"/>
      <c r="O17" s="221"/>
    </row>
    <row r="18" spans="1:15" ht="12.75">
      <c r="A18" s="5" t="s">
        <v>34</v>
      </c>
      <c r="B18" s="8">
        <v>4217.3</v>
      </c>
      <c r="C18" s="8">
        <v>5290</v>
      </c>
      <c r="D18" s="8">
        <v>5566.5</v>
      </c>
      <c r="E18" s="8">
        <v>17</v>
      </c>
      <c r="F18" s="8">
        <v>14.2</v>
      </c>
      <c r="G18" s="55">
        <v>26</v>
      </c>
      <c r="H18" s="8">
        <v>3974.1</v>
      </c>
      <c r="I18" s="8">
        <v>5050.148</v>
      </c>
      <c r="J18" s="8">
        <v>5292.4</v>
      </c>
      <c r="K18" s="55">
        <v>226.2</v>
      </c>
      <c r="L18" s="23">
        <v>225.6</v>
      </c>
      <c r="M18" s="218">
        <v>248.1</v>
      </c>
      <c r="N18" s="220"/>
      <c r="O18" s="220"/>
    </row>
    <row r="19" spans="1:15" ht="12.75">
      <c r="A19" s="5" t="s">
        <v>35</v>
      </c>
      <c r="B19" s="55">
        <v>0.4</v>
      </c>
      <c r="C19" s="55">
        <v>0.3</v>
      </c>
      <c r="D19" s="55">
        <v>0.3</v>
      </c>
      <c r="E19" s="55">
        <v>0.4</v>
      </c>
      <c r="F19" s="55">
        <v>0.3</v>
      </c>
      <c r="G19" s="55">
        <v>0.3</v>
      </c>
      <c r="H19" s="55" t="s">
        <v>242</v>
      </c>
      <c r="I19" s="8" t="s">
        <v>242</v>
      </c>
      <c r="J19" s="75"/>
      <c r="K19" s="55" t="s">
        <v>242</v>
      </c>
      <c r="L19" s="8" t="s">
        <v>242</v>
      </c>
      <c r="M19" s="8" t="s">
        <v>242</v>
      </c>
      <c r="N19" s="220"/>
      <c r="O19" s="221"/>
    </row>
    <row r="20" spans="1:15" ht="12.75">
      <c r="A20" s="58" t="s">
        <v>38</v>
      </c>
      <c r="B20" s="209">
        <v>0.8</v>
      </c>
      <c r="C20" s="99">
        <v>1</v>
      </c>
      <c r="D20" s="99">
        <v>1.3</v>
      </c>
      <c r="E20" s="198">
        <v>0.7</v>
      </c>
      <c r="F20" s="99">
        <v>0.8</v>
      </c>
      <c r="G20" s="99">
        <v>0.2</v>
      </c>
      <c r="H20" s="198">
        <v>0.1</v>
      </c>
      <c r="I20" s="99">
        <v>0.21</v>
      </c>
      <c r="J20" s="169">
        <v>1.1</v>
      </c>
      <c r="K20" s="99" t="s">
        <v>242</v>
      </c>
      <c r="L20" s="10" t="s">
        <v>242</v>
      </c>
      <c r="M20" s="8" t="s">
        <v>242</v>
      </c>
      <c r="N20" s="220"/>
      <c r="O20" s="220"/>
    </row>
    <row r="21" spans="6:15" ht="12.75">
      <c r="F21" s="176"/>
      <c r="G21" s="176"/>
      <c r="N21" s="221"/>
      <c r="O21" s="221"/>
    </row>
  </sheetData>
  <sheetProtection/>
  <mergeCells count="7">
    <mergeCell ref="A1:M1"/>
    <mergeCell ref="A2:A6"/>
    <mergeCell ref="B2:D5"/>
    <mergeCell ref="E2:M2"/>
    <mergeCell ref="E3:G5"/>
    <mergeCell ref="H3:J5"/>
    <mergeCell ref="K3:M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4.625" style="0" customWidth="1"/>
    <col min="2" max="7" width="6.50390625" style="0" customWidth="1"/>
  </cols>
  <sheetData>
    <row r="1" spans="1:7" ht="40.5" customHeight="1">
      <c r="A1" s="278" t="s">
        <v>39</v>
      </c>
      <c r="B1" s="278"/>
      <c r="C1" s="278"/>
      <c r="D1" s="278"/>
      <c r="E1" s="278"/>
      <c r="F1" s="278"/>
      <c r="G1" s="278"/>
    </row>
    <row r="2" spans="1:7" ht="12.75">
      <c r="A2" s="279" t="s">
        <v>40</v>
      </c>
      <c r="B2" s="280" t="s">
        <v>246</v>
      </c>
      <c r="C2" s="280"/>
      <c r="D2" s="280"/>
      <c r="E2" s="281" t="s">
        <v>247</v>
      </c>
      <c r="F2" s="281"/>
      <c r="G2" s="282"/>
    </row>
    <row r="3" spans="1:7" ht="12.75">
      <c r="A3" s="279"/>
      <c r="B3" s="280"/>
      <c r="C3" s="280"/>
      <c r="D3" s="280"/>
      <c r="E3" s="283"/>
      <c r="F3" s="283"/>
      <c r="G3" s="284"/>
    </row>
    <row r="4" spans="1:7" ht="12.75">
      <c r="A4" s="279"/>
      <c r="B4" s="280"/>
      <c r="C4" s="280"/>
      <c r="D4" s="280"/>
      <c r="E4" s="285"/>
      <c r="F4" s="285"/>
      <c r="G4" s="284"/>
    </row>
    <row r="5" spans="1:7" ht="12.75">
      <c r="A5" s="279"/>
      <c r="B5" s="59">
        <v>2015</v>
      </c>
      <c r="C5" s="59">
        <v>2018</v>
      </c>
      <c r="D5" s="59">
        <v>2019</v>
      </c>
      <c r="E5" s="59">
        <v>2015</v>
      </c>
      <c r="F5" s="59">
        <v>2018</v>
      </c>
      <c r="G5" s="59">
        <v>2019</v>
      </c>
    </row>
    <row r="6" spans="1:7" ht="12.75">
      <c r="A6" s="60" t="s">
        <v>41</v>
      </c>
      <c r="B6" s="61">
        <v>4157.9</v>
      </c>
      <c r="C6" s="61">
        <v>4928.4</v>
      </c>
      <c r="D6" s="223">
        <v>4270.9</v>
      </c>
      <c r="E6" s="62">
        <v>100</v>
      </c>
      <c r="F6" s="62">
        <v>100</v>
      </c>
      <c r="G6" s="62">
        <v>100</v>
      </c>
    </row>
    <row r="7" spans="1:7" ht="23.25" customHeight="1">
      <c r="A7" s="63" t="s">
        <v>42</v>
      </c>
      <c r="B7" s="61"/>
      <c r="C7" s="68"/>
      <c r="D7" s="200"/>
      <c r="E7" s="66"/>
      <c r="F7" s="66"/>
      <c r="G7" s="66"/>
    </row>
    <row r="8" spans="1:7" ht="12.75" customHeight="1">
      <c r="A8" s="67" t="s">
        <v>43</v>
      </c>
      <c r="B8" s="65">
        <v>328.3</v>
      </c>
      <c r="C8" s="170">
        <v>595.7</v>
      </c>
      <c r="D8" s="200">
        <v>592.6</v>
      </c>
      <c r="E8" s="66">
        <v>7.9</v>
      </c>
      <c r="F8" s="173">
        <f>(C8/C6)*100</f>
        <v>12.08708708708709</v>
      </c>
      <c r="G8" s="222">
        <f>D8/D6*100</f>
        <v>13.875295605141774</v>
      </c>
    </row>
    <row r="9" spans="1:7" ht="35.25" customHeight="1">
      <c r="A9" s="63" t="s">
        <v>44</v>
      </c>
      <c r="B9" s="65"/>
      <c r="C9" s="170"/>
      <c r="D9" s="200"/>
      <c r="E9" s="66"/>
      <c r="F9" s="173"/>
      <c r="G9" s="222"/>
    </row>
    <row r="10" spans="1:7" ht="12.75">
      <c r="A10" s="67" t="s">
        <v>45</v>
      </c>
      <c r="B10" s="65">
        <v>385.7</v>
      </c>
      <c r="C10" s="170">
        <v>182</v>
      </c>
      <c r="D10" s="200">
        <v>523.5</v>
      </c>
      <c r="E10" s="66">
        <v>9.3</v>
      </c>
      <c r="F10" s="173">
        <f>C10/C6*100</f>
        <v>3.6928820712604495</v>
      </c>
      <c r="G10" s="173">
        <f>D10/D6*100</f>
        <v>12.257369641059263</v>
      </c>
    </row>
    <row r="11" spans="1:7" ht="22.5" customHeight="1">
      <c r="A11" s="63" t="s">
        <v>46</v>
      </c>
      <c r="B11" s="65"/>
      <c r="C11" s="170"/>
      <c r="D11" s="200"/>
      <c r="E11" s="66"/>
      <c r="F11" s="173"/>
      <c r="G11" s="222"/>
    </row>
    <row r="12" spans="1:7" ht="20.25">
      <c r="A12" s="67" t="s">
        <v>47</v>
      </c>
      <c r="B12" s="55">
        <v>1615.8</v>
      </c>
      <c r="C12" s="172">
        <v>1307.4</v>
      </c>
      <c r="D12" s="172">
        <v>1028.7</v>
      </c>
      <c r="E12" s="57">
        <v>38.9</v>
      </c>
      <c r="F12" s="199">
        <f>C12/C6*100</f>
        <v>26.527879230581934</v>
      </c>
      <c r="G12" s="199">
        <f>D12/D6*100</f>
        <v>24.086258165726196</v>
      </c>
    </row>
    <row r="13" spans="1:7" ht="30">
      <c r="A13" s="63" t="s">
        <v>48</v>
      </c>
      <c r="B13" s="65"/>
      <c r="C13" s="170"/>
      <c r="D13" s="200"/>
      <c r="E13" s="66"/>
      <c r="F13" s="173"/>
      <c r="G13" s="222"/>
    </row>
    <row r="14" spans="1:7" ht="12.75">
      <c r="A14" s="67" t="s">
        <v>49</v>
      </c>
      <c r="B14" s="65">
        <v>278.3</v>
      </c>
      <c r="C14" s="170">
        <v>247.4</v>
      </c>
      <c r="D14" s="222">
        <v>259</v>
      </c>
      <c r="E14" s="66">
        <v>6.7</v>
      </c>
      <c r="F14" s="173">
        <f>C14/C6*100</f>
        <v>5.01988474961448</v>
      </c>
      <c r="G14" s="222">
        <f>D14/D6*100</f>
        <v>6.064295581727505</v>
      </c>
    </row>
    <row r="15" spans="1:7" ht="20.25">
      <c r="A15" s="63" t="s">
        <v>50</v>
      </c>
      <c r="B15" s="65"/>
      <c r="C15" s="170"/>
      <c r="D15" s="200"/>
      <c r="E15" s="66"/>
      <c r="F15" s="173"/>
      <c r="G15" s="222"/>
    </row>
    <row r="16" spans="1:7" ht="12.75">
      <c r="A16" s="67" t="s">
        <v>51</v>
      </c>
      <c r="B16" s="65">
        <v>0.3</v>
      </c>
      <c r="C16" s="170">
        <v>0</v>
      </c>
      <c r="D16" s="222">
        <v>0</v>
      </c>
      <c r="E16" s="66">
        <v>0</v>
      </c>
      <c r="F16" s="173">
        <f>C16/C14*100</f>
        <v>0</v>
      </c>
      <c r="G16" s="222">
        <f>D16/D14*100</f>
        <v>0</v>
      </c>
    </row>
    <row r="17" spans="1:7" ht="20.25">
      <c r="A17" s="63" t="s">
        <v>52</v>
      </c>
      <c r="B17" s="65"/>
      <c r="C17" s="170"/>
      <c r="D17" s="222"/>
      <c r="E17" s="66"/>
      <c r="F17" s="173"/>
      <c r="G17" s="222"/>
    </row>
    <row r="18" spans="1:7" ht="20.25">
      <c r="A18" s="67" t="s">
        <v>53</v>
      </c>
      <c r="B18" s="55">
        <v>21.1</v>
      </c>
      <c r="C18" s="172">
        <v>52.7</v>
      </c>
      <c r="D18" s="172">
        <v>7.8</v>
      </c>
      <c r="E18" s="57">
        <v>0.5</v>
      </c>
      <c r="F18" s="199">
        <f>C18/C6*100</f>
        <v>1.0693125557990424</v>
      </c>
      <c r="G18" s="199">
        <f>D18/D6*100</f>
        <v>0.18263129551148471</v>
      </c>
    </row>
    <row r="19" spans="1:7" ht="61.5">
      <c r="A19" s="69" t="s">
        <v>54</v>
      </c>
      <c r="B19" s="65"/>
      <c r="C19" s="170"/>
      <c r="D19" s="222"/>
      <c r="E19" s="66"/>
      <c r="F19" s="173"/>
      <c r="G19" s="222"/>
    </row>
    <row r="20" spans="1:7" ht="12.75">
      <c r="A20" s="70" t="s">
        <v>55</v>
      </c>
      <c r="B20" s="65">
        <v>324.8</v>
      </c>
      <c r="C20" s="170">
        <v>382.7</v>
      </c>
      <c r="D20" s="222">
        <v>310.1</v>
      </c>
      <c r="E20" s="66">
        <v>7.8</v>
      </c>
      <c r="F20" s="173">
        <f>C20/C6*100</f>
        <v>7.765197630062495</v>
      </c>
      <c r="G20" s="173">
        <f>D20/D6*100</f>
        <v>7.260764710014284</v>
      </c>
    </row>
    <row r="21" spans="1:7" ht="20.25">
      <c r="A21" s="71" t="s">
        <v>56</v>
      </c>
      <c r="B21" s="65"/>
      <c r="C21" s="170"/>
      <c r="D21" s="222"/>
      <c r="E21" s="66"/>
      <c r="F21" s="173"/>
      <c r="G21" s="222"/>
    </row>
    <row r="22" spans="1:7" ht="20.25">
      <c r="A22" s="70" t="s">
        <v>57</v>
      </c>
      <c r="B22" s="55">
        <v>282.9</v>
      </c>
      <c r="C22" s="172">
        <v>508.2</v>
      </c>
      <c r="D22" s="172">
        <v>229.4</v>
      </c>
      <c r="E22" s="57">
        <v>6.8</v>
      </c>
      <c r="F22" s="199">
        <f>C22/C6*100</f>
        <v>10.311663014365717</v>
      </c>
      <c r="G22" s="199">
        <f>D22/D6*100</f>
        <v>5.371233229530077</v>
      </c>
    </row>
    <row r="23" spans="1:7" ht="40.5">
      <c r="A23" s="71" t="s">
        <v>58</v>
      </c>
      <c r="B23" s="65"/>
      <c r="C23" s="170"/>
      <c r="D23" s="222"/>
      <c r="E23" s="66"/>
      <c r="F23" s="173"/>
      <c r="G23" s="199"/>
    </row>
    <row r="24" spans="1:7" ht="12.75">
      <c r="A24" s="70" t="s">
        <v>59</v>
      </c>
      <c r="B24" s="65">
        <v>411.4</v>
      </c>
      <c r="C24" s="170">
        <v>916.3</v>
      </c>
      <c r="D24" s="222">
        <v>788.5</v>
      </c>
      <c r="E24" s="66">
        <v>9.9</v>
      </c>
      <c r="F24" s="173">
        <f>C24/C6*100</f>
        <v>18.592240889538186</v>
      </c>
      <c r="G24" s="173">
        <f>D24/D6*100</f>
        <v>18.46215083471868</v>
      </c>
    </row>
    <row r="25" spans="1:7" ht="20.25">
      <c r="A25" s="72" t="s">
        <v>60</v>
      </c>
      <c r="B25" s="68"/>
      <c r="C25" s="170"/>
      <c r="D25" s="222"/>
      <c r="E25" s="68"/>
      <c r="F25" s="173"/>
      <c r="G25" s="222"/>
    </row>
    <row r="26" spans="1:7" ht="20.25">
      <c r="A26" s="70" t="s">
        <v>61</v>
      </c>
      <c r="B26" s="55">
        <v>478.9</v>
      </c>
      <c r="C26" s="172">
        <v>421.4</v>
      </c>
      <c r="D26" s="172">
        <v>502.5</v>
      </c>
      <c r="E26" s="57">
        <v>11.5</v>
      </c>
      <c r="F26" s="199">
        <f>C26/C6*100</f>
        <v>8.550442334226119</v>
      </c>
      <c r="G26" s="199">
        <f>D26/D6*100</f>
        <v>11.765669999297574</v>
      </c>
    </row>
    <row r="27" spans="1:7" ht="34.5" customHeight="1">
      <c r="A27" s="71" t="s">
        <v>62</v>
      </c>
      <c r="B27" s="65"/>
      <c r="C27" s="170"/>
      <c r="D27" s="222"/>
      <c r="E27" s="57"/>
      <c r="F27" s="199"/>
      <c r="G27" s="222"/>
    </row>
    <row r="28" spans="1:7" ht="40.5">
      <c r="A28" s="73" t="s">
        <v>63</v>
      </c>
      <c r="B28" s="55">
        <v>2.8</v>
      </c>
      <c r="C28" s="8">
        <v>0.8</v>
      </c>
      <c r="D28" s="8">
        <v>0.8</v>
      </c>
      <c r="E28" s="57">
        <v>0.1</v>
      </c>
      <c r="F28" s="199">
        <v>0</v>
      </c>
      <c r="G28" s="199">
        <v>0.018</v>
      </c>
    </row>
    <row r="29" spans="1:7" ht="101.25" customHeight="1">
      <c r="A29" s="74" t="s">
        <v>64</v>
      </c>
      <c r="B29" s="64"/>
      <c r="C29" s="68"/>
      <c r="D29" s="31"/>
      <c r="E29" s="66"/>
      <c r="F29" s="166"/>
      <c r="G29" s="222"/>
    </row>
    <row r="30" spans="1:7" ht="12.75">
      <c r="A30" s="70" t="s">
        <v>65</v>
      </c>
      <c r="B30" s="65">
        <v>0</v>
      </c>
      <c r="C30" s="171">
        <v>0</v>
      </c>
      <c r="D30" s="222">
        <v>0</v>
      </c>
      <c r="E30" s="66">
        <v>0</v>
      </c>
      <c r="F30" s="173">
        <v>0</v>
      </c>
      <c r="G30" s="222">
        <f>D30/D28*100</f>
        <v>0</v>
      </c>
    </row>
    <row r="31" spans="1:7" ht="20.25">
      <c r="A31" s="71" t="s">
        <v>66</v>
      </c>
      <c r="B31" s="65"/>
      <c r="C31" s="171"/>
      <c r="D31" s="222"/>
      <c r="E31" s="66"/>
      <c r="F31" s="166"/>
      <c r="G31" s="222"/>
    </row>
    <row r="32" spans="1:7" ht="12.75">
      <c r="A32" s="70" t="s">
        <v>67</v>
      </c>
      <c r="B32" s="65">
        <v>1.8</v>
      </c>
      <c r="C32" s="171">
        <v>0</v>
      </c>
      <c r="D32" s="222">
        <v>2.2</v>
      </c>
      <c r="E32" s="66">
        <v>0</v>
      </c>
      <c r="F32" s="66">
        <v>0</v>
      </c>
      <c r="G32" s="66">
        <v>0.1</v>
      </c>
    </row>
    <row r="33" spans="1:7" ht="30">
      <c r="A33" s="71" t="s">
        <v>68</v>
      </c>
      <c r="B33" s="65"/>
      <c r="C33" s="171"/>
      <c r="D33" s="222"/>
      <c r="E33" s="66"/>
      <c r="F33" s="166"/>
      <c r="G33" s="222"/>
    </row>
    <row r="34" spans="1:7" ht="12.75">
      <c r="A34" s="70" t="s">
        <v>69</v>
      </c>
      <c r="B34" s="65">
        <v>17.3</v>
      </c>
      <c r="C34" s="171">
        <v>308.4</v>
      </c>
      <c r="D34" s="222">
        <v>13.9</v>
      </c>
      <c r="E34" s="66">
        <v>0.4</v>
      </c>
      <c r="F34" s="166">
        <v>6.3</v>
      </c>
      <c r="G34" s="173">
        <f>D34/D6*100</f>
        <v>0.3254583343089279</v>
      </c>
    </row>
    <row r="35" spans="1:7" ht="20.25">
      <c r="A35" s="71" t="s">
        <v>70</v>
      </c>
      <c r="B35" s="65"/>
      <c r="C35" s="171"/>
      <c r="D35" s="222"/>
      <c r="E35" s="66"/>
      <c r="F35" s="166"/>
      <c r="G35" s="222"/>
    </row>
    <row r="36" spans="1:7" ht="12.75">
      <c r="A36" s="70" t="s">
        <v>71</v>
      </c>
      <c r="B36" s="65" t="s">
        <v>33</v>
      </c>
      <c r="C36" s="171">
        <v>0</v>
      </c>
      <c r="D36" s="222">
        <v>0</v>
      </c>
      <c r="E36" s="66" t="s">
        <v>33</v>
      </c>
      <c r="F36" s="173">
        <v>0</v>
      </c>
      <c r="G36" s="173">
        <v>0</v>
      </c>
    </row>
    <row r="37" spans="1:7" ht="20.25">
      <c r="A37" s="71" t="s">
        <v>72</v>
      </c>
      <c r="B37" s="65"/>
      <c r="C37" s="171"/>
      <c r="D37" s="222"/>
      <c r="E37" s="66"/>
      <c r="F37" s="173"/>
      <c r="G37" s="222"/>
    </row>
    <row r="38" spans="1:7" ht="12.75">
      <c r="A38" s="70" t="s">
        <v>73</v>
      </c>
      <c r="B38" s="65">
        <v>3.1</v>
      </c>
      <c r="C38" s="171">
        <v>3.5</v>
      </c>
      <c r="D38" s="222">
        <v>3.6</v>
      </c>
      <c r="E38" s="66">
        <v>0.1</v>
      </c>
      <c r="F38" s="173">
        <v>0.1</v>
      </c>
      <c r="G38" s="173">
        <f>D38/D6*100</f>
        <v>0.08429136715914679</v>
      </c>
    </row>
    <row r="39" spans="1:7" ht="20.25">
      <c r="A39" s="72" t="s">
        <v>74</v>
      </c>
      <c r="B39" s="68"/>
      <c r="C39" s="171"/>
      <c r="D39" s="222"/>
      <c r="E39" s="68"/>
      <c r="F39" s="66"/>
      <c r="G39" s="222"/>
    </row>
    <row r="40" spans="1:7" ht="30">
      <c r="A40" s="70" t="s">
        <v>75</v>
      </c>
      <c r="B40" s="55">
        <v>4.5</v>
      </c>
      <c r="C40" s="14">
        <v>0.1</v>
      </c>
      <c r="D40" s="14">
        <v>7.4</v>
      </c>
      <c r="E40" s="57">
        <v>0.1</v>
      </c>
      <c r="F40" s="199">
        <v>0</v>
      </c>
      <c r="G40" s="199">
        <f>D40/D6*100</f>
        <v>0.1732655880493573</v>
      </c>
    </row>
    <row r="41" spans="1:7" ht="71.25">
      <c r="A41" s="71" t="s">
        <v>76</v>
      </c>
      <c r="B41" s="65"/>
      <c r="C41" s="171"/>
      <c r="D41" s="222"/>
      <c r="E41" s="66"/>
      <c r="F41" s="173"/>
      <c r="G41" s="222"/>
    </row>
    <row r="42" spans="1:7" ht="12.75">
      <c r="A42" s="70" t="s">
        <v>77</v>
      </c>
      <c r="B42" s="65">
        <v>0.2</v>
      </c>
      <c r="C42" s="171">
        <v>0</v>
      </c>
      <c r="D42" s="222">
        <v>0</v>
      </c>
      <c r="E42" s="66">
        <v>0</v>
      </c>
      <c r="F42" s="173">
        <v>0</v>
      </c>
      <c r="G42" s="222">
        <v>0</v>
      </c>
    </row>
    <row r="43" spans="1:7" ht="22.5" customHeight="1">
      <c r="A43" s="71" t="s">
        <v>78</v>
      </c>
      <c r="B43" s="65"/>
      <c r="C43" s="171"/>
      <c r="D43" s="222"/>
      <c r="E43" s="66"/>
      <c r="F43" s="173"/>
      <c r="G43" s="222"/>
    </row>
    <row r="44" spans="1:7" ht="20.25">
      <c r="A44" s="70" t="s">
        <v>79</v>
      </c>
      <c r="B44" s="55">
        <v>0.7</v>
      </c>
      <c r="C44" s="14">
        <v>0</v>
      </c>
      <c r="D44" s="14">
        <v>0.9</v>
      </c>
      <c r="E44" s="57">
        <v>0</v>
      </c>
      <c r="F44" s="199">
        <v>0</v>
      </c>
      <c r="G44" s="199">
        <f>D44/D6*100</f>
        <v>0.021072841789786696</v>
      </c>
    </row>
    <row r="45" spans="1:7" ht="51">
      <c r="A45" s="71" t="s">
        <v>80</v>
      </c>
      <c r="B45" s="65"/>
      <c r="C45" s="171"/>
      <c r="D45" s="222"/>
      <c r="E45" s="66"/>
      <c r="F45" s="173"/>
      <c r="G45" s="222"/>
    </row>
    <row r="46" spans="1:7" ht="12.75">
      <c r="A46" s="70" t="s">
        <v>81</v>
      </c>
      <c r="B46" s="68" t="s">
        <v>33</v>
      </c>
      <c r="C46" s="171">
        <v>1.8</v>
      </c>
      <c r="D46" s="222">
        <v>0</v>
      </c>
      <c r="E46" s="66" t="s">
        <v>33</v>
      </c>
      <c r="F46" s="66">
        <v>0</v>
      </c>
      <c r="G46" s="222">
        <v>0</v>
      </c>
    </row>
    <row r="47" spans="1:7" ht="20.25">
      <c r="A47" s="76" t="s">
        <v>82</v>
      </c>
      <c r="B47" s="77"/>
      <c r="C47" s="77"/>
      <c r="D47" s="34"/>
      <c r="E47" s="77"/>
      <c r="F47" s="77"/>
      <c r="G47" s="174"/>
    </row>
    <row r="48" spans="1:7" ht="12.75">
      <c r="A48" s="288" t="s">
        <v>83</v>
      </c>
      <c r="B48" s="288"/>
      <c r="C48" s="288"/>
      <c r="D48" s="288"/>
      <c r="E48" s="288"/>
      <c r="F48" s="288"/>
      <c r="G48" s="78"/>
    </row>
    <row r="49" spans="1:7" ht="11.25" customHeight="1">
      <c r="A49" s="286" t="s">
        <v>239</v>
      </c>
      <c r="B49" s="286"/>
      <c r="C49" s="286"/>
      <c r="D49" s="286"/>
      <c r="E49" s="286"/>
      <c r="F49" s="286"/>
      <c r="G49" s="79"/>
    </row>
    <row r="50" spans="1:7" ht="11.25" customHeight="1">
      <c r="A50" s="287" t="s">
        <v>240</v>
      </c>
      <c r="B50" s="287"/>
      <c r="C50" s="287"/>
      <c r="D50" s="287"/>
      <c r="E50" s="287"/>
      <c r="F50" s="287"/>
      <c r="G50" s="79"/>
    </row>
  </sheetData>
  <sheetProtection/>
  <mergeCells count="7">
    <mergeCell ref="A1:G1"/>
    <mergeCell ref="A2:A5"/>
    <mergeCell ref="B2:D4"/>
    <mergeCell ref="E2:G4"/>
    <mergeCell ref="A49:F49"/>
    <mergeCell ref="A50:F50"/>
    <mergeCell ref="A48:F48"/>
  </mergeCells>
  <printOptions/>
  <pageMargins left="0.45" right="0.2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00390625" defaultRowHeight="12.75"/>
  <cols>
    <col min="1" max="1" width="31.625" style="0" customWidth="1"/>
    <col min="2" max="3" width="5.625" style="0" customWidth="1"/>
    <col min="4" max="4" width="6.125" style="0" customWidth="1"/>
    <col min="5" max="5" width="5.875" style="0" customWidth="1"/>
    <col min="6" max="7" width="6.50390625" style="0" customWidth="1"/>
    <col min="8" max="8" width="6.375" style="0" customWidth="1"/>
    <col min="9" max="9" width="7.625" style="0" customWidth="1"/>
    <col min="10" max="10" width="6.50390625" style="0" customWidth="1"/>
    <col min="11" max="11" width="5.875" style="0" customWidth="1"/>
    <col min="12" max="12" width="6.125" style="0" customWidth="1"/>
    <col min="13" max="13" width="6.50390625" style="0" customWidth="1"/>
    <col min="14" max="14" width="9.125" style="0" bestFit="1" customWidth="1"/>
  </cols>
  <sheetData>
    <row r="1" spans="1:13" ht="36.75" customHeight="1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80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33.75" customHeight="1">
      <c r="A3" s="290" t="s">
        <v>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2.75">
      <c r="A4" s="81" t="s">
        <v>245</v>
      </c>
      <c r="B4" s="232">
        <v>254.3</v>
      </c>
      <c r="C4" s="233">
        <v>480.8</v>
      </c>
      <c r="D4" s="233">
        <v>936.2</v>
      </c>
      <c r="E4" s="61">
        <v>1044.8</v>
      </c>
      <c r="F4" s="61">
        <v>1220.3</v>
      </c>
      <c r="G4" s="61">
        <v>1321.2</v>
      </c>
      <c r="H4" s="61">
        <v>1781.2</v>
      </c>
      <c r="I4" s="61">
        <v>2226.4</v>
      </c>
      <c r="J4" s="61">
        <v>2206.3</v>
      </c>
      <c r="K4" s="61">
        <v>2744.5</v>
      </c>
      <c r="L4" s="61">
        <v>2828.6</v>
      </c>
      <c r="M4" s="61">
        <v>2995.5</v>
      </c>
    </row>
    <row r="5" spans="1:13" ht="20.25">
      <c r="A5" s="83" t="s">
        <v>86</v>
      </c>
      <c r="B5" s="235"/>
      <c r="C5" s="236"/>
      <c r="D5" s="236"/>
      <c r="E5" s="233"/>
      <c r="F5" s="233"/>
      <c r="G5" s="233"/>
      <c r="H5" s="233"/>
      <c r="I5" s="126"/>
      <c r="J5" s="126"/>
      <c r="K5" s="19"/>
      <c r="L5" s="23"/>
      <c r="M5" s="234"/>
    </row>
    <row r="6" spans="1:14" ht="12.75">
      <c r="A6" s="85" t="s">
        <v>87</v>
      </c>
      <c r="B6" s="237">
        <v>126.3</v>
      </c>
      <c r="C6" s="171">
        <v>235.7</v>
      </c>
      <c r="D6" s="171">
        <v>462.1</v>
      </c>
      <c r="E6" s="68">
        <v>518.5</v>
      </c>
      <c r="F6" s="68">
        <v>607.4</v>
      </c>
      <c r="G6" s="68">
        <v>659.9</v>
      </c>
      <c r="H6" s="68">
        <v>897.7</v>
      </c>
      <c r="I6" s="68">
        <v>1115.2</v>
      </c>
      <c r="J6" s="68">
        <v>1112.2</v>
      </c>
      <c r="K6" s="68">
        <v>1379.5</v>
      </c>
      <c r="L6" s="68">
        <v>1425.5</v>
      </c>
      <c r="M6" s="234">
        <v>1508.9</v>
      </c>
      <c r="N6" s="175"/>
    </row>
    <row r="7" spans="1:13" ht="12.75">
      <c r="A7" s="85" t="s">
        <v>88</v>
      </c>
      <c r="B7" s="237">
        <v>128</v>
      </c>
      <c r="C7" s="171">
        <v>245.1</v>
      </c>
      <c r="D7" s="171">
        <v>474.1</v>
      </c>
      <c r="E7" s="68">
        <v>526.3</v>
      </c>
      <c r="F7" s="68">
        <v>612.9</v>
      </c>
      <c r="G7" s="68">
        <v>661.3</v>
      </c>
      <c r="H7" s="68">
        <v>883.5</v>
      </c>
      <c r="I7" s="68">
        <v>1111.2</v>
      </c>
      <c r="J7" s="68">
        <v>1094.1</v>
      </c>
      <c r="K7" s="68">
        <v>1365</v>
      </c>
      <c r="L7" s="68">
        <v>1403.1</v>
      </c>
      <c r="M7" s="234">
        <v>1486.6</v>
      </c>
    </row>
    <row r="8" spans="1:13" ht="12.75">
      <c r="A8" s="81" t="s">
        <v>89</v>
      </c>
      <c r="B8" s="201">
        <v>2410</v>
      </c>
      <c r="C8" s="84">
        <v>1726</v>
      </c>
      <c r="D8" s="84">
        <v>2398</v>
      </c>
      <c r="E8" s="82">
        <f>SUM(E19,E30)</f>
        <v>2710</v>
      </c>
      <c r="F8" s="82">
        <v>2931</v>
      </c>
      <c r="G8" s="82">
        <v>2951</v>
      </c>
      <c r="H8" s="82">
        <v>2923</v>
      </c>
      <c r="I8" s="82">
        <f>SUM(I10+I11)</f>
        <v>2892</v>
      </c>
      <c r="J8" s="82">
        <v>2774</v>
      </c>
      <c r="K8" s="82">
        <v>3355</v>
      </c>
      <c r="L8" s="82">
        <v>4242</v>
      </c>
      <c r="M8" s="82">
        <v>3768</v>
      </c>
    </row>
    <row r="9" spans="1:13" ht="20.25">
      <c r="A9" s="83" t="s">
        <v>90</v>
      </c>
      <c r="B9" s="202"/>
      <c r="C9" s="203"/>
      <c r="D9" s="203"/>
      <c r="E9" s="84"/>
      <c r="F9" s="84"/>
      <c r="G9" s="84"/>
      <c r="H9" s="84"/>
      <c r="I9" s="87"/>
      <c r="J9" s="87"/>
      <c r="K9" s="82"/>
      <c r="L9" s="82"/>
      <c r="M9" s="82"/>
    </row>
    <row r="10" spans="1:13" ht="12.75">
      <c r="A10" s="85" t="s">
        <v>91</v>
      </c>
      <c r="B10" s="211">
        <v>558</v>
      </c>
      <c r="C10" s="183">
        <v>388</v>
      </c>
      <c r="D10" s="183">
        <v>676</v>
      </c>
      <c r="E10" s="86">
        <f>E21+E32</f>
        <v>730</v>
      </c>
      <c r="F10" s="86">
        <v>850</v>
      </c>
      <c r="G10" s="86">
        <v>736</v>
      </c>
      <c r="H10" s="86">
        <v>783</v>
      </c>
      <c r="I10" s="86">
        <v>824</v>
      </c>
      <c r="J10" s="86">
        <v>717</v>
      </c>
      <c r="K10" s="86">
        <v>800</v>
      </c>
      <c r="L10" s="86">
        <v>1424</v>
      </c>
      <c r="M10" s="191">
        <v>856</v>
      </c>
    </row>
    <row r="11" spans="1:13" ht="12.75">
      <c r="A11" s="85" t="s">
        <v>92</v>
      </c>
      <c r="B11" s="211">
        <v>1852</v>
      </c>
      <c r="C11" s="183">
        <v>1338</v>
      </c>
      <c r="D11" s="183">
        <v>1722</v>
      </c>
      <c r="E11" s="86">
        <f>E22+E33</f>
        <v>1980</v>
      </c>
      <c r="F11" s="86">
        <v>2081</v>
      </c>
      <c r="G11" s="86">
        <v>2215</v>
      </c>
      <c r="H11" s="86">
        <v>2141</v>
      </c>
      <c r="I11" s="86">
        <v>2068</v>
      </c>
      <c r="J11" s="86">
        <v>2057</v>
      </c>
      <c r="K11" s="86">
        <v>2555</v>
      </c>
      <c r="L11" s="86">
        <v>2818</v>
      </c>
      <c r="M11" s="191">
        <v>2912</v>
      </c>
    </row>
    <row r="12" spans="1:13" ht="12.75">
      <c r="A12" s="81" t="s">
        <v>93</v>
      </c>
      <c r="B12" s="201">
        <v>9521</v>
      </c>
      <c r="C12" s="84">
        <v>10546</v>
      </c>
      <c r="D12" s="84">
        <v>13241</v>
      </c>
      <c r="E12" s="82">
        <f>SUM(E23,E34)</f>
        <v>14535</v>
      </c>
      <c r="F12" s="82">
        <v>15759</v>
      </c>
      <c r="G12" s="82">
        <v>16858</v>
      </c>
      <c r="H12" s="82">
        <v>19069</v>
      </c>
      <c r="I12" s="82">
        <v>22468</v>
      </c>
      <c r="J12" s="82">
        <v>22033</v>
      </c>
      <c r="K12" s="82">
        <v>27113</v>
      </c>
      <c r="L12" s="82">
        <v>27949</v>
      </c>
      <c r="M12" s="82">
        <v>27092</v>
      </c>
    </row>
    <row r="13" spans="1:13" ht="20.25">
      <c r="A13" s="83" t="s">
        <v>94</v>
      </c>
      <c r="B13" s="194"/>
      <c r="C13" s="83"/>
      <c r="D13" s="83"/>
      <c r="E13" s="84"/>
      <c r="F13" s="84"/>
      <c r="G13" s="84"/>
      <c r="H13" s="84"/>
      <c r="I13" s="84"/>
      <c r="J13" s="84"/>
      <c r="K13" s="1"/>
      <c r="L13" s="22"/>
      <c r="M13" s="191"/>
    </row>
    <row r="14" spans="1:13" ht="33.75" customHeight="1">
      <c r="A14" s="289" t="s">
        <v>95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1:14" ht="12.75">
      <c r="A15" s="81" t="s">
        <v>245</v>
      </c>
      <c r="B15" s="225">
        <v>243.7</v>
      </c>
      <c r="C15" s="224">
        <v>447.6</v>
      </c>
      <c r="D15" s="224">
        <v>928.8</v>
      </c>
      <c r="E15" s="226">
        <v>1036.6</v>
      </c>
      <c r="F15" s="226">
        <v>1209.5</v>
      </c>
      <c r="G15" s="226">
        <v>1308.5</v>
      </c>
      <c r="H15" s="226">
        <v>1771.1</v>
      </c>
      <c r="I15" s="226">
        <v>2219.5</v>
      </c>
      <c r="J15" s="226">
        <v>2201.5</v>
      </c>
      <c r="K15" s="226">
        <v>2735.8</v>
      </c>
      <c r="L15" s="226">
        <v>2824.3</v>
      </c>
      <c r="M15" s="226">
        <v>2990.6</v>
      </c>
      <c r="N15" s="180"/>
    </row>
    <row r="16" spans="1:14" ht="20.25">
      <c r="A16" s="83" t="s">
        <v>86</v>
      </c>
      <c r="B16" s="228"/>
      <c r="C16" s="227"/>
      <c r="D16" s="227"/>
      <c r="E16" s="226"/>
      <c r="F16" s="226"/>
      <c r="G16" s="226"/>
      <c r="H16" s="226"/>
      <c r="I16" s="238"/>
      <c r="J16" s="238"/>
      <c r="K16" s="229"/>
      <c r="L16" s="230"/>
      <c r="M16" s="214"/>
      <c r="N16" s="180"/>
    </row>
    <row r="17" spans="1:14" ht="12.75">
      <c r="A17" s="85" t="s">
        <v>87</v>
      </c>
      <c r="B17" s="231">
        <v>121.2</v>
      </c>
      <c r="C17" s="31">
        <v>218.9</v>
      </c>
      <c r="D17" s="31">
        <v>458.3</v>
      </c>
      <c r="E17" s="32">
        <v>514.2</v>
      </c>
      <c r="F17" s="32">
        <v>602.1</v>
      </c>
      <c r="G17" s="32">
        <v>653.5</v>
      </c>
      <c r="H17" s="32">
        <v>892.6</v>
      </c>
      <c r="I17" s="32">
        <v>1111.9</v>
      </c>
      <c r="J17" s="32">
        <v>1109.9</v>
      </c>
      <c r="K17" s="32">
        <v>1375.5</v>
      </c>
      <c r="L17" s="32">
        <v>1423.4</v>
      </c>
      <c r="M17" s="214">
        <v>1507.2</v>
      </c>
      <c r="N17" s="180"/>
    </row>
    <row r="18" spans="1:14" ht="12.75">
      <c r="A18" s="85" t="s">
        <v>88</v>
      </c>
      <c r="B18" s="231">
        <v>122.5</v>
      </c>
      <c r="C18" s="31">
        <v>228.7</v>
      </c>
      <c r="D18" s="31">
        <v>470.5</v>
      </c>
      <c r="E18" s="32">
        <v>522.4</v>
      </c>
      <c r="F18" s="32">
        <v>607.4</v>
      </c>
      <c r="G18" s="32">
        <v>655</v>
      </c>
      <c r="H18" s="32">
        <v>878.5</v>
      </c>
      <c r="I18" s="32">
        <v>1107.6</v>
      </c>
      <c r="J18" s="32">
        <v>1091.6</v>
      </c>
      <c r="K18" s="32">
        <v>1360.3</v>
      </c>
      <c r="L18" s="32">
        <v>1400.9</v>
      </c>
      <c r="M18" s="214">
        <v>1483.4</v>
      </c>
      <c r="N18" s="180"/>
    </row>
    <row r="19" spans="1:13" ht="12.75">
      <c r="A19" s="81" t="s">
        <v>89</v>
      </c>
      <c r="B19" s="201">
        <v>893</v>
      </c>
      <c r="C19" s="84">
        <v>1540</v>
      </c>
      <c r="D19" s="84">
        <v>2305</v>
      </c>
      <c r="E19" s="82">
        <f>SUM(E21:E22)</f>
        <v>2646</v>
      </c>
      <c r="F19" s="82">
        <v>2661</v>
      </c>
      <c r="G19" s="82">
        <v>2649</v>
      </c>
      <c r="H19" s="82">
        <v>2847</v>
      </c>
      <c r="I19" s="82">
        <f>SUM(I21:I22)</f>
        <v>2717</v>
      </c>
      <c r="J19" s="82">
        <v>2748</v>
      </c>
      <c r="K19" s="82">
        <v>3141</v>
      </c>
      <c r="L19" s="82">
        <v>3559</v>
      </c>
      <c r="M19" s="82">
        <v>3625</v>
      </c>
    </row>
    <row r="20" spans="1:13" ht="20.25">
      <c r="A20" s="83" t="s">
        <v>90</v>
      </c>
      <c r="B20" s="202"/>
      <c r="C20" s="203"/>
      <c r="D20" s="203"/>
      <c r="E20" s="82"/>
      <c r="F20" s="82"/>
      <c r="G20" s="82"/>
      <c r="H20" s="82"/>
      <c r="I20" s="87"/>
      <c r="J20" s="87"/>
      <c r="K20" s="1"/>
      <c r="L20" s="22"/>
      <c r="M20" s="191"/>
    </row>
    <row r="21" spans="1:13" ht="12.75">
      <c r="A21" s="85" t="s">
        <v>91</v>
      </c>
      <c r="B21" s="211">
        <v>185</v>
      </c>
      <c r="C21" s="183">
        <v>360</v>
      </c>
      <c r="D21" s="183">
        <v>653</v>
      </c>
      <c r="E21" s="86">
        <v>672</v>
      </c>
      <c r="F21" s="86">
        <v>815</v>
      </c>
      <c r="G21" s="86">
        <v>716</v>
      </c>
      <c r="H21" s="86">
        <v>775</v>
      </c>
      <c r="I21" s="86">
        <v>785</v>
      </c>
      <c r="J21" s="86">
        <v>705</v>
      </c>
      <c r="K21" s="86">
        <v>751</v>
      </c>
      <c r="L21" s="86">
        <v>814</v>
      </c>
      <c r="M21" s="191">
        <v>792</v>
      </c>
    </row>
    <row r="22" spans="1:13" ht="12.75">
      <c r="A22" s="85" t="s">
        <v>92</v>
      </c>
      <c r="B22" s="211">
        <v>708</v>
      </c>
      <c r="C22" s="183">
        <v>1180</v>
      </c>
      <c r="D22" s="183">
        <v>1652</v>
      </c>
      <c r="E22" s="86">
        <v>1974</v>
      </c>
      <c r="F22" s="86">
        <v>1846</v>
      </c>
      <c r="G22" s="86">
        <v>1933</v>
      </c>
      <c r="H22" s="86">
        <v>2072</v>
      </c>
      <c r="I22" s="86">
        <v>1932</v>
      </c>
      <c r="J22" s="86">
        <v>2043</v>
      </c>
      <c r="K22" s="86">
        <v>2390</v>
      </c>
      <c r="L22" s="86">
        <v>2745</v>
      </c>
      <c r="M22" s="191">
        <v>2833</v>
      </c>
    </row>
    <row r="23" spans="1:13" ht="12.75">
      <c r="A23" s="81" t="s">
        <v>93</v>
      </c>
      <c r="B23" s="201">
        <v>8309</v>
      </c>
      <c r="C23" s="84">
        <v>9321</v>
      </c>
      <c r="D23" s="84">
        <v>12170</v>
      </c>
      <c r="E23" s="82">
        <v>13065</v>
      </c>
      <c r="F23" s="82">
        <v>14205</v>
      </c>
      <c r="G23" s="82">
        <v>15548</v>
      </c>
      <c r="H23" s="82">
        <v>17750</v>
      </c>
      <c r="I23" s="82">
        <v>21114</v>
      </c>
      <c r="J23" s="82">
        <v>21366</v>
      </c>
      <c r="K23" s="82">
        <v>26297</v>
      </c>
      <c r="L23" s="82">
        <v>26926</v>
      </c>
      <c r="M23" s="82">
        <v>26354</v>
      </c>
    </row>
    <row r="24" spans="1:13" ht="20.25">
      <c r="A24" s="83" t="s">
        <v>94</v>
      </c>
      <c r="B24" s="194"/>
      <c r="C24" s="83"/>
      <c r="D24" s="83"/>
      <c r="E24" s="82"/>
      <c r="F24" s="82"/>
      <c r="G24" s="82"/>
      <c r="H24" s="82"/>
      <c r="I24" s="82"/>
      <c r="J24" s="82"/>
      <c r="K24" s="1"/>
      <c r="L24" s="22"/>
      <c r="M24" s="191"/>
    </row>
    <row r="25" spans="1:13" ht="33.75" customHeight="1">
      <c r="A25" s="289" t="s">
        <v>96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2.75">
      <c r="A26" s="81" t="s">
        <v>245</v>
      </c>
      <c r="B26" s="225">
        <v>10.6</v>
      </c>
      <c r="C26" s="224">
        <v>33.2</v>
      </c>
      <c r="D26" s="224">
        <v>7.5</v>
      </c>
      <c r="E26" s="226">
        <v>8.2</v>
      </c>
      <c r="F26" s="226">
        <v>10.8</v>
      </c>
      <c r="G26" s="226">
        <v>12.8</v>
      </c>
      <c r="H26" s="226">
        <v>10</v>
      </c>
      <c r="I26" s="226">
        <v>6.9</v>
      </c>
      <c r="J26" s="226">
        <v>4.8</v>
      </c>
      <c r="K26" s="226">
        <v>8.6</v>
      </c>
      <c r="L26" s="226">
        <v>4.3</v>
      </c>
      <c r="M26" s="226">
        <v>4.9</v>
      </c>
    </row>
    <row r="27" spans="1:13" ht="20.25">
      <c r="A27" s="83" t="s">
        <v>86</v>
      </c>
      <c r="B27" s="228"/>
      <c r="C27" s="227"/>
      <c r="D27" s="227"/>
      <c r="E27" s="226"/>
      <c r="F27" s="226"/>
      <c r="G27" s="226"/>
      <c r="H27" s="226"/>
      <c r="I27" s="238"/>
      <c r="J27" s="238"/>
      <c r="K27" s="229"/>
      <c r="L27" s="230"/>
      <c r="M27" s="214"/>
    </row>
    <row r="28" spans="1:13" ht="12.75">
      <c r="A28" s="85" t="s">
        <v>87</v>
      </c>
      <c r="B28" s="231">
        <v>5.1</v>
      </c>
      <c r="C28" s="31">
        <v>16.8</v>
      </c>
      <c r="D28" s="31">
        <v>3.8</v>
      </c>
      <c r="E28" s="32">
        <v>4.3</v>
      </c>
      <c r="F28" s="32">
        <v>5.2</v>
      </c>
      <c r="G28" s="32">
        <v>6.4</v>
      </c>
      <c r="H28" s="32">
        <v>5</v>
      </c>
      <c r="I28" s="32">
        <v>3.4</v>
      </c>
      <c r="J28" s="32">
        <v>2.3</v>
      </c>
      <c r="K28" s="32">
        <v>4</v>
      </c>
      <c r="L28" s="32">
        <v>2.1</v>
      </c>
      <c r="M28" s="214">
        <v>1.6</v>
      </c>
    </row>
    <row r="29" spans="1:13" ht="12.75">
      <c r="A29" s="85" t="s">
        <v>97</v>
      </c>
      <c r="B29" s="231">
        <v>5.5</v>
      </c>
      <c r="C29" s="31">
        <v>16.4</v>
      </c>
      <c r="D29" s="31">
        <v>3.7</v>
      </c>
      <c r="E29" s="32">
        <v>3.9</v>
      </c>
      <c r="F29" s="32">
        <v>5.6</v>
      </c>
      <c r="G29" s="32">
        <v>6.4</v>
      </c>
      <c r="H29" s="32">
        <v>5</v>
      </c>
      <c r="I29" s="32">
        <v>3.5</v>
      </c>
      <c r="J29" s="32">
        <v>2.5</v>
      </c>
      <c r="K29" s="32">
        <v>4.6</v>
      </c>
      <c r="L29" s="32">
        <v>2.2</v>
      </c>
      <c r="M29" s="214">
        <v>3.3</v>
      </c>
    </row>
    <row r="30" spans="1:13" ht="12.75">
      <c r="A30" s="81" t="s">
        <v>89</v>
      </c>
      <c r="B30" s="201">
        <v>1517</v>
      </c>
      <c r="C30" s="84">
        <v>186</v>
      </c>
      <c r="D30" s="84">
        <v>92</v>
      </c>
      <c r="E30" s="82">
        <f>SUM(E32:E33)</f>
        <v>64</v>
      </c>
      <c r="F30" s="82">
        <v>270</v>
      </c>
      <c r="G30" s="82">
        <v>302</v>
      </c>
      <c r="H30" s="82">
        <v>77</v>
      </c>
      <c r="I30" s="82">
        <f>SUM(I32:I33)</f>
        <v>175</v>
      </c>
      <c r="J30" s="82">
        <v>26</v>
      </c>
      <c r="K30" s="82">
        <v>214</v>
      </c>
      <c r="L30" s="82">
        <v>683</v>
      </c>
      <c r="M30" s="82">
        <v>142</v>
      </c>
    </row>
    <row r="31" spans="1:13" ht="20.25">
      <c r="A31" s="83" t="s">
        <v>90</v>
      </c>
      <c r="B31" s="202"/>
      <c r="C31" s="203"/>
      <c r="D31" s="203"/>
      <c r="E31" s="82"/>
      <c r="F31" s="82"/>
      <c r="G31" s="82"/>
      <c r="H31" s="82"/>
      <c r="I31" s="87"/>
      <c r="J31" s="87"/>
      <c r="K31" s="1"/>
      <c r="L31" s="22"/>
      <c r="M31" s="191"/>
    </row>
    <row r="32" spans="1:13" ht="12.75">
      <c r="A32" s="85" t="s">
        <v>91</v>
      </c>
      <c r="B32" s="211">
        <v>373</v>
      </c>
      <c r="C32" s="183">
        <v>28</v>
      </c>
      <c r="D32" s="183">
        <v>23</v>
      </c>
      <c r="E32" s="86">
        <v>58</v>
      </c>
      <c r="F32" s="86">
        <v>35</v>
      </c>
      <c r="G32" s="86">
        <v>20</v>
      </c>
      <c r="H32" s="86">
        <v>8</v>
      </c>
      <c r="I32" s="86">
        <v>39</v>
      </c>
      <c r="J32" s="86">
        <v>12.4</v>
      </c>
      <c r="K32" s="86">
        <v>49</v>
      </c>
      <c r="L32" s="86">
        <v>610</v>
      </c>
      <c r="M32" s="191">
        <v>64</v>
      </c>
    </row>
    <row r="33" spans="1:13" ht="12.75">
      <c r="A33" s="85" t="s">
        <v>92</v>
      </c>
      <c r="B33" s="211">
        <v>1144</v>
      </c>
      <c r="C33" s="183">
        <v>158</v>
      </c>
      <c r="D33" s="183">
        <v>70</v>
      </c>
      <c r="E33" s="86">
        <v>6</v>
      </c>
      <c r="F33" s="86">
        <v>235</v>
      </c>
      <c r="G33" s="86">
        <v>282</v>
      </c>
      <c r="H33" s="86">
        <v>69</v>
      </c>
      <c r="I33" s="86">
        <v>136</v>
      </c>
      <c r="J33" s="86">
        <v>14.3</v>
      </c>
      <c r="K33" s="86">
        <v>165</v>
      </c>
      <c r="L33" s="22">
        <v>73</v>
      </c>
      <c r="M33" s="191">
        <v>78</v>
      </c>
    </row>
    <row r="34" spans="1:13" ht="12.75">
      <c r="A34" s="81" t="s">
        <v>93</v>
      </c>
      <c r="B34" s="201">
        <v>1212</v>
      </c>
      <c r="C34" s="84">
        <v>1225</v>
      </c>
      <c r="D34" s="84">
        <v>1071</v>
      </c>
      <c r="E34" s="82">
        <v>1470</v>
      </c>
      <c r="F34" s="82">
        <v>1554</v>
      </c>
      <c r="G34" s="82">
        <v>1310</v>
      </c>
      <c r="H34" s="82">
        <v>1319</v>
      </c>
      <c r="I34" s="82">
        <v>1354</v>
      </c>
      <c r="J34" s="82">
        <v>667</v>
      </c>
      <c r="K34" s="82">
        <v>816</v>
      </c>
      <c r="L34" s="82">
        <v>1023</v>
      </c>
      <c r="M34" s="82">
        <v>738</v>
      </c>
    </row>
    <row r="35" spans="1:13" ht="20.25">
      <c r="A35" s="88" t="s">
        <v>94</v>
      </c>
      <c r="B35" s="195"/>
      <c r="C35" s="88"/>
      <c r="D35" s="88"/>
      <c r="E35" s="89"/>
      <c r="F35" s="89"/>
      <c r="G35" s="89"/>
      <c r="H35" s="89"/>
      <c r="I35" s="89"/>
      <c r="J35" s="89"/>
      <c r="K35" s="48"/>
      <c r="L35" s="24"/>
      <c r="M35" s="192"/>
    </row>
  </sheetData>
  <sheetProtection/>
  <mergeCells count="4">
    <mergeCell ref="A25:M25"/>
    <mergeCell ref="A14:M14"/>
    <mergeCell ref="A3:M3"/>
    <mergeCell ref="A1:M1"/>
  </mergeCells>
  <printOptions/>
  <pageMargins left="0.7086614173228347" right="0.2362204724409449" top="0.15748031496062992" bottom="0.15748031496062992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29.875" style="0" customWidth="1"/>
    <col min="2" max="13" width="7.50390625" style="0" customWidth="1"/>
  </cols>
  <sheetData>
    <row r="1" spans="1:13" ht="38.25" customHeight="1">
      <c r="A1" s="267" t="s">
        <v>98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29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22.5" customHeight="1">
      <c r="A3" s="90" t="s">
        <v>99</v>
      </c>
      <c r="B3" s="186">
        <v>326656.7</v>
      </c>
      <c r="C3" s="186">
        <v>316438.6</v>
      </c>
      <c r="D3" s="7">
        <v>232455.2</v>
      </c>
      <c r="E3" s="7">
        <v>237099.6</v>
      </c>
      <c r="F3" s="7">
        <v>240378.7</v>
      </c>
      <c r="G3" s="7">
        <v>237237.6</v>
      </c>
      <c r="H3" s="7">
        <v>237156.1</v>
      </c>
      <c r="I3" s="7">
        <f>SUM(I6:I11)</f>
        <v>248727.2</v>
      </c>
      <c r="J3" s="7">
        <f>J6+J7+J8+J9+J10+J11</f>
        <v>248315.2</v>
      </c>
      <c r="K3" s="7">
        <v>252302.3</v>
      </c>
      <c r="L3" s="53">
        <v>261260.9</v>
      </c>
      <c r="M3" s="255">
        <v>276541.9</v>
      </c>
    </row>
    <row r="4" spans="1:13" ht="42.75" customHeight="1">
      <c r="A4" s="91" t="s">
        <v>100</v>
      </c>
      <c r="B4" s="208"/>
      <c r="C4" s="208"/>
      <c r="D4" s="7"/>
      <c r="E4" s="7"/>
      <c r="F4" s="7"/>
      <c r="G4" s="7"/>
      <c r="H4" s="7"/>
      <c r="I4" s="55"/>
      <c r="J4" s="55"/>
      <c r="K4" s="92"/>
      <c r="L4" s="256"/>
      <c r="M4" s="257"/>
    </row>
    <row r="5" spans="1:13" ht="12.75" customHeight="1">
      <c r="A5" s="93" t="s">
        <v>5</v>
      </c>
      <c r="B5" s="14"/>
      <c r="C5" s="14"/>
      <c r="D5" s="8"/>
      <c r="E5" s="8"/>
      <c r="F5" s="8"/>
      <c r="G5" s="8"/>
      <c r="H5" s="8"/>
      <c r="I5" s="8"/>
      <c r="J5" s="8"/>
      <c r="K5" s="92"/>
      <c r="L5" s="256"/>
      <c r="M5" s="257"/>
    </row>
    <row r="6" spans="1:13" ht="13.5" customHeight="1">
      <c r="A6" s="94" t="s">
        <v>101</v>
      </c>
      <c r="B6" s="14">
        <v>4798.2</v>
      </c>
      <c r="C6" s="14">
        <v>5024.1</v>
      </c>
      <c r="D6" s="8">
        <v>4963.7</v>
      </c>
      <c r="E6" s="8">
        <v>4711.3</v>
      </c>
      <c r="F6" s="8">
        <v>4340.9</v>
      </c>
      <c r="G6" s="8">
        <v>4092.4</v>
      </c>
      <c r="H6" s="8">
        <v>3838.2</v>
      </c>
      <c r="I6" s="55">
        <v>3268.3</v>
      </c>
      <c r="J6" s="55">
        <v>2258.1</v>
      </c>
      <c r="K6" s="8">
        <v>1813.7</v>
      </c>
      <c r="L6" s="256">
        <v>1709.7</v>
      </c>
      <c r="M6" s="257">
        <v>1161.4</v>
      </c>
    </row>
    <row r="7" spans="1:13" ht="12.75">
      <c r="A7" s="94" t="s">
        <v>102</v>
      </c>
      <c r="B7" s="14">
        <v>72440.4</v>
      </c>
      <c r="C7" s="14">
        <v>105655.6</v>
      </c>
      <c r="D7" s="8">
        <v>105984.5</v>
      </c>
      <c r="E7" s="8">
        <v>115270.6</v>
      </c>
      <c r="F7" s="8">
        <v>118090.6</v>
      </c>
      <c r="G7" s="8">
        <v>114800.3</v>
      </c>
      <c r="H7" s="8">
        <v>108279.4</v>
      </c>
      <c r="I7" s="55">
        <v>102641.6</v>
      </c>
      <c r="J7" s="55">
        <v>102121.5</v>
      </c>
      <c r="K7" s="8">
        <v>100399.9</v>
      </c>
      <c r="L7" s="256">
        <v>98687.1</v>
      </c>
      <c r="M7" s="257">
        <v>100108.3</v>
      </c>
    </row>
    <row r="8" spans="1:13" ht="12.75">
      <c r="A8" s="94" t="s">
        <v>103</v>
      </c>
      <c r="B8" s="14">
        <v>722.9</v>
      </c>
      <c r="C8" s="14">
        <v>1007.4</v>
      </c>
      <c r="D8" s="8">
        <v>4085.5</v>
      </c>
      <c r="E8" s="8">
        <v>4085.5</v>
      </c>
      <c r="F8" s="8">
        <v>3724.4</v>
      </c>
      <c r="G8" s="8">
        <v>3761.7</v>
      </c>
      <c r="H8" s="8">
        <v>3048</v>
      </c>
      <c r="I8" s="55">
        <v>4950.8</v>
      </c>
      <c r="J8" s="55">
        <v>4960.3</v>
      </c>
      <c r="K8" s="23">
        <v>6897.9</v>
      </c>
      <c r="L8" s="256">
        <v>9604.7</v>
      </c>
      <c r="M8" s="257">
        <v>9395.3</v>
      </c>
    </row>
    <row r="9" spans="1:13" ht="24.75" customHeight="1">
      <c r="A9" s="94" t="s">
        <v>104</v>
      </c>
      <c r="B9" s="14">
        <v>248442.2</v>
      </c>
      <c r="C9" s="14">
        <v>204255</v>
      </c>
      <c r="D9" s="8">
        <v>116476.6</v>
      </c>
      <c r="E9" s="8">
        <v>112209.2</v>
      </c>
      <c r="F9" s="8">
        <v>113434.1</v>
      </c>
      <c r="G9" s="8">
        <v>113811.8</v>
      </c>
      <c r="H9" s="8">
        <v>120951.1</v>
      </c>
      <c r="I9" s="55">
        <v>136641.7</v>
      </c>
      <c r="J9" s="55">
        <v>137708.1</v>
      </c>
      <c r="K9" s="23">
        <v>141420.2</v>
      </c>
      <c r="L9" s="256">
        <v>149495.4</v>
      </c>
      <c r="M9" s="257">
        <v>164165.7</v>
      </c>
    </row>
    <row r="10" spans="1:13" ht="12.75">
      <c r="A10" s="94" t="s">
        <v>105</v>
      </c>
      <c r="B10" s="14">
        <v>32.1</v>
      </c>
      <c r="C10" s="14">
        <v>134.8</v>
      </c>
      <c r="D10" s="8">
        <v>118.8</v>
      </c>
      <c r="E10" s="8">
        <v>122.6</v>
      </c>
      <c r="F10" s="8">
        <v>115.7</v>
      </c>
      <c r="G10" s="8">
        <v>116.4</v>
      </c>
      <c r="H10" s="8">
        <v>141.6</v>
      </c>
      <c r="I10" s="55">
        <v>139.4</v>
      </c>
      <c r="J10" s="55">
        <v>138.7</v>
      </c>
      <c r="K10" s="23">
        <v>130.2</v>
      </c>
      <c r="L10" s="256">
        <v>135.8</v>
      </c>
      <c r="M10" s="257">
        <v>135.7</v>
      </c>
    </row>
    <row r="11" spans="1:13" ht="12.75">
      <c r="A11" s="94" t="s">
        <v>106</v>
      </c>
      <c r="B11" s="14">
        <v>220.9</v>
      </c>
      <c r="C11" s="14">
        <v>361.7</v>
      </c>
      <c r="D11" s="8">
        <v>649.2</v>
      </c>
      <c r="E11" s="8">
        <v>700.4</v>
      </c>
      <c r="F11" s="8">
        <v>673</v>
      </c>
      <c r="G11" s="8">
        <v>655</v>
      </c>
      <c r="H11" s="8">
        <v>897.8</v>
      </c>
      <c r="I11" s="55">
        <v>1085.4</v>
      </c>
      <c r="J11" s="55">
        <v>1128.5</v>
      </c>
      <c r="K11" s="23">
        <v>1640.4</v>
      </c>
      <c r="L11" s="23">
        <v>1628.2</v>
      </c>
      <c r="M11" s="234">
        <v>1575.5</v>
      </c>
    </row>
    <row r="12" spans="1:13" ht="25.5" customHeight="1">
      <c r="A12" s="95" t="s">
        <v>107</v>
      </c>
      <c r="B12" s="186">
        <v>2414.6</v>
      </c>
      <c r="C12" s="186">
        <v>3548.9</v>
      </c>
      <c r="D12" s="7">
        <v>3993.4</v>
      </c>
      <c r="E12" s="7">
        <v>4349.7</v>
      </c>
      <c r="F12" s="7">
        <v>4472.3</v>
      </c>
      <c r="G12" s="96">
        <v>4574.4</v>
      </c>
      <c r="H12" s="7">
        <v>4631.8</v>
      </c>
      <c r="I12" s="7">
        <f>SUM(I15:I20)</f>
        <v>5071.88</v>
      </c>
      <c r="J12" s="7">
        <f>SUM(J15:J20)</f>
        <v>5302.1</v>
      </c>
      <c r="K12" s="53">
        <v>6231.5</v>
      </c>
      <c r="L12" s="7">
        <v>6597.1</v>
      </c>
      <c r="M12" s="253">
        <v>6693.2</v>
      </c>
    </row>
    <row r="13" spans="1:13" ht="44.25" customHeight="1">
      <c r="A13" s="91" t="s">
        <v>108</v>
      </c>
      <c r="B13" s="208"/>
      <c r="C13" s="208"/>
      <c r="D13" s="7"/>
      <c r="E13" s="7"/>
      <c r="F13" s="7"/>
      <c r="G13" s="7"/>
      <c r="H13" s="7"/>
      <c r="I13" s="55"/>
      <c r="J13" s="55"/>
      <c r="K13" s="23"/>
      <c r="L13" s="23"/>
      <c r="M13" s="234"/>
    </row>
    <row r="14" spans="1:13" ht="12.75" customHeight="1">
      <c r="A14" s="93" t="s">
        <v>5</v>
      </c>
      <c r="B14" s="14"/>
      <c r="C14" s="14"/>
      <c r="D14" s="8"/>
      <c r="E14" s="8"/>
      <c r="F14" s="8"/>
      <c r="G14" s="8"/>
      <c r="H14" s="8"/>
      <c r="I14" s="8"/>
      <c r="J14" s="8"/>
      <c r="K14" s="23"/>
      <c r="L14" s="23"/>
      <c r="M14" s="234"/>
    </row>
    <row r="15" spans="1:13" ht="12.75" customHeight="1">
      <c r="A15" s="94" t="s">
        <v>6</v>
      </c>
      <c r="B15" s="8">
        <v>314.7</v>
      </c>
      <c r="C15" s="14">
        <v>355</v>
      </c>
      <c r="D15" s="8">
        <v>398.8</v>
      </c>
      <c r="E15" s="8">
        <v>363.1</v>
      </c>
      <c r="F15" s="8">
        <v>347.2</v>
      </c>
      <c r="G15" s="8">
        <v>329.8</v>
      </c>
      <c r="H15" s="8">
        <v>256.9</v>
      </c>
      <c r="I15" s="55">
        <v>180.8</v>
      </c>
      <c r="J15" s="55">
        <v>121.5</v>
      </c>
      <c r="K15" s="23">
        <v>99</v>
      </c>
      <c r="L15" s="23">
        <v>94.6</v>
      </c>
      <c r="M15" s="234">
        <v>74.1</v>
      </c>
    </row>
    <row r="16" spans="1:13" ht="12.75">
      <c r="A16" s="94" t="s">
        <v>102</v>
      </c>
      <c r="B16" s="234">
        <v>1020.7</v>
      </c>
      <c r="C16" s="14">
        <v>2958.7</v>
      </c>
      <c r="D16" s="8">
        <v>2416.7</v>
      </c>
      <c r="E16" s="8">
        <v>2733.4</v>
      </c>
      <c r="F16" s="8">
        <v>2835.5</v>
      </c>
      <c r="G16" s="8">
        <v>3003.6</v>
      </c>
      <c r="H16" s="8">
        <v>2720.3</v>
      </c>
      <c r="I16" s="55">
        <v>2834.4</v>
      </c>
      <c r="J16" s="55">
        <v>3005.7</v>
      </c>
      <c r="K16" s="23">
        <v>3132.4</v>
      </c>
      <c r="L16" s="23">
        <v>3374.7</v>
      </c>
      <c r="M16" s="234">
        <v>3512.2</v>
      </c>
    </row>
    <row r="17" spans="1:13" ht="12.75">
      <c r="A17" s="94" t="s">
        <v>103</v>
      </c>
      <c r="B17" s="14">
        <v>11.9</v>
      </c>
      <c r="C17" s="14">
        <v>19.2</v>
      </c>
      <c r="D17" s="8">
        <v>80.1</v>
      </c>
      <c r="E17" s="8">
        <v>80.5</v>
      </c>
      <c r="F17" s="8">
        <v>74.5</v>
      </c>
      <c r="G17" s="8">
        <v>76</v>
      </c>
      <c r="H17" s="8">
        <v>62.5</v>
      </c>
      <c r="I17" s="55">
        <v>100.5</v>
      </c>
      <c r="J17" s="55">
        <v>107.8</v>
      </c>
      <c r="K17" s="23">
        <v>148.9</v>
      </c>
      <c r="L17" s="23">
        <v>219.85</v>
      </c>
      <c r="M17" s="234">
        <v>220.6</v>
      </c>
    </row>
    <row r="18" spans="1:13" ht="21.75" customHeight="1">
      <c r="A18" s="94" t="s">
        <v>104</v>
      </c>
      <c r="B18" s="14">
        <v>814.5</v>
      </c>
      <c r="C18" s="14">
        <v>676</v>
      </c>
      <c r="D18" s="8">
        <v>346.8</v>
      </c>
      <c r="E18" s="8">
        <v>335.1</v>
      </c>
      <c r="F18" s="8">
        <v>340.1</v>
      </c>
      <c r="G18" s="8">
        <v>342.3</v>
      </c>
      <c r="H18" s="8">
        <v>366.9</v>
      </c>
      <c r="I18" s="55">
        <v>413.2</v>
      </c>
      <c r="J18" s="55">
        <v>415.5</v>
      </c>
      <c r="K18" s="23">
        <v>427</v>
      </c>
      <c r="L18" s="23">
        <v>452.4</v>
      </c>
      <c r="M18" s="234">
        <v>498</v>
      </c>
    </row>
    <row r="19" spans="1:13" ht="12.75">
      <c r="A19" s="94" t="s">
        <v>105</v>
      </c>
      <c r="B19" s="14">
        <v>0.1</v>
      </c>
      <c r="C19" s="14">
        <v>0.33</v>
      </c>
      <c r="D19" s="8">
        <v>0.2</v>
      </c>
      <c r="E19" s="8">
        <v>0.25</v>
      </c>
      <c r="F19" s="8">
        <v>0.23</v>
      </c>
      <c r="G19" s="8">
        <v>0.23</v>
      </c>
      <c r="H19" s="8">
        <v>0.28</v>
      </c>
      <c r="I19" s="55">
        <v>0.28</v>
      </c>
      <c r="J19" s="55">
        <v>0.3</v>
      </c>
      <c r="K19" s="97">
        <v>0.3</v>
      </c>
      <c r="L19" s="23">
        <v>0.28</v>
      </c>
      <c r="M19" s="234">
        <v>0.28</v>
      </c>
    </row>
    <row r="20" spans="1:13" ht="12.75">
      <c r="A20" s="98" t="s">
        <v>106</v>
      </c>
      <c r="B20" s="252">
        <v>252.7</v>
      </c>
      <c r="C20" s="212">
        <v>439.7</v>
      </c>
      <c r="D20" s="10">
        <v>750.8</v>
      </c>
      <c r="E20" s="10">
        <v>837.3</v>
      </c>
      <c r="F20" s="10">
        <v>874.8</v>
      </c>
      <c r="G20" s="10">
        <v>822.4</v>
      </c>
      <c r="H20" s="10">
        <v>1224.9</v>
      </c>
      <c r="I20" s="99">
        <v>1542.7</v>
      </c>
      <c r="J20" s="99">
        <v>1651.3</v>
      </c>
      <c r="K20" s="100">
        <v>2423.9</v>
      </c>
      <c r="L20" s="100">
        <v>2455.26</v>
      </c>
      <c r="M20" s="254">
        <v>2388</v>
      </c>
    </row>
    <row r="21" spans="2:13" ht="12.75">
      <c r="B21" s="176"/>
      <c r="K21" s="176"/>
      <c r="L21" s="176"/>
      <c r="M21" s="176"/>
    </row>
    <row r="22" ht="12.75">
      <c r="B22" s="176"/>
    </row>
  </sheetData>
  <sheetProtection/>
  <mergeCells count="1">
    <mergeCell ref="A1:M1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125" style="0" customWidth="1"/>
    <col min="2" max="11" width="6.625" style="0" customWidth="1"/>
  </cols>
  <sheetData>
    <row r="1" spans="1:11" ht="37.5" customHeight="1">
      <c r="A1" s="268" t="s">
        <v>109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0" ht="12.7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27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27"/>
    </row>
    <row r="4" spans="1:10" ht="12.75">
      <c r="A4" s="101"/>
      <c r="B4" s="101"/>
      <c r="C4" s="101"/>
      <c r="D4" s="101"/>
      <c r="E4" s="101"/>
      <c r="F4" s="101"/>
      <c r="G4" s="101"/>
      <c r="H4" s="101"/>
      <c r="I4" s="101"/>
      <c r="J4" s="27"/>
    </row>
    <row r="5" spans="1:10" ht="12.75">
      <c r="A5" s="101"/>
      <c r="B5" s="101"/>
      <c r="C5" s="101"/>
      <c r="D5" s="101"/>
      <c r="E5" s="101"/>
      <c r="F5" s="101"/>
      <c r="G5" s="101"/>
      <c r="H5" s="101"/>
      <c r="I5" s="101"/>
      <c r="J5" s="27"/>
    </row>
    <row r="6" spans="1:10" ht="12.75">
      <c r="A6" s="101"/>
      <c r="B6" s="101"/>
      <c r="C6" s="101"/>
      <c r="D6" s="101"/>
      <c r="E6" s="101"/>
      <c r="F6" s="101"/>
      <c r="G6" s="101"/>
      <c r="H6" s="101"/>
      <c r="I6" s="101"/>
      <c r="J6" s="27"/>
    </row>
    <row r="7" spans="1:10" ht="12.75">
      <c r="A7" s="101"/>
      <c r="B7" s="101"/>
      <c r="C7" s="101"/>
      <c r="D7" s="101"/>
      <c r="E7" s="101"/>
      <c r="F7" s="101"/>
      <c r="G7" s="101"/>
      <c r="H7" s="101"/>
      <c r="I7" s="101"/>
      <c r="J7" s="27"/>
    </row>
    <row r="8" spans="1:10" ht="12.75">
      <c r="A8" s="101"/>
      <c r="B8" s="101"/>
      <c r="C8" s="101"/>
      <c r="D8" s="101"/>
      <c r="E8" s="101"/>
      <c r="F8" s="101"/>
      <c r="G8" s="101"/>
      <c r="H8" s="101"/>
      <c r="I8" s="101"/>
      <c r="J8" s="27"/>
    </row>
    <row r="9" spans="1:10" ht="12.75">
      <c r="A9" s="101"/>
      <c r="B9" s="101"/>
      <c r="C9" s="101"/>
      <c r="D9" s="101"/>
      <c r="E9" s="101"/>
      <c r="F9" s="101"/>
      <c r="G9" s="101"/>
      <c r="H9" s="101"/>
      <c r="I9" s="101"/>
      <c r="J9" s="27"/>
    </row>
    <row r="10" spans="1:10" ht="12.75">
      <c r="A10" s="101"/>
      <c r="B10" s="101"/>
      <c r="C10" s="101"/>
      <c r="D10" s="101"/>
      <c r="E10" s="101"/>
      <c r="F10" s="101"/>
      <c r="G10" s="101"/>
      <c r="H10" s="101"/>
      <c r="I10" s="101"/>
      <c r="J10" s="27"/>
    </row>
    <row r="11" spans="1:10" ht="12.75">
      <c r="A11" s="101"/>
      <c r="B11" s="101"/>
      <c r="C11" s="101"/>
      <c r="D11" s="101"/>
      <c r="E11" s="101"/>
      <c r="F11" s="101"/>
      <c r="G11" s="101"/>
      <c r="H11" s="101"/>
      <c r="I11" s="101"/>
      <c r="J11" s="27"/>
    </row>
    <row r="12" spans="1:10" ht="12.75">
      <c r="A12" s="101"/>
      <c r="B12" s="101"/>
      <c r="C12" s="101"/>
      <c r="D12" s="101"/>
      <c r="E12" s="101"/>
      <c r="F12" s="101"/>
      <c r="G12" s="101"/>
      <c r="H12" s="101"/>
      <c r="I12" s="101"/>
      <c r="J12" s="27"/>
    </row>
    <row r="13" spans="1:10" ht="12.75">
      <c r="A13" s="101"/>
      <c r="B13" s="101"/>
      <c r="C13" s="101"/>
      <c r="D13" s="101"/>
      <c r="E13" s="101"/>
      <c r="F13" s="101"/>
      <c r="G13" s="101"/>
      <c r="H13" s="101"/>
      <c r="I13" s="101"/>
      <c r="J13" s="27"/>
    </row>
    <row r="14" spans="1:10" ht="12.75">
      <c r="A14" s="101"/>
      <c r="B14" s="101"/>
      <c r="C14" s="101"/>
      <c r="D14" s="101"/>
      <c r="E14" s="101"/>
      <c r="F14" s="101"/>
      <c r="G14" s="101"/>
      <c r="H14" s="101"/>
      <c r="I14" s="101"/>
      <c r="J14" s="27"/>
    </row>
    <row r="15" spans="1:10" ht="12.75">
      <c r="A15" s="101"/>
      <c r="B15" s="101"/>
      <c r="C15" s="101"/>
      <c r="D15" s="101"/>
      <c r="E15" s="101"/>
      <c r="F15" s="101"/>
      <c r="G15" s="101"/>
      <c r="H15" s="101"/>
      <c r="I15" s="101"/>
      <c r="J15" s="27"/>
    </row>
    <row r="16" spans="1:10" ht="12.75">
      <c r="A16" s="101"/>
      <c r="B16" s="101"/>
      <c r="C16" s="101"/>
      <c r="D16" s="101"/>
      <c r="E16" s="101"/>
      <c r="F16" s="101"/>
      <c r="G16" s="101"/>
      <c r="H16" s="101"/>
      <c r="I16" s="101"/>
      <c r="J16" s="27"/>
    </row>
    <row r="17" spans="1:10" ht="12.75">
      <c r="A17" s="101"/>
      <c r="B17" s="101"/>
      <c r="C17" s="101"/>
      <c r="D17" s="101"/>
      <c r="E17" s="101"/>
      <c r="F17" s="101"/>
      <c r="G17" s="101"/>
      <c r="H17" s="101"/>
      <c r="I17" s="101"/>
      <c r="J17" s="27"/>
    </row>
    <row r="18" spans="1:10" ht="12.75">
      <c r="A18" s="101"/>
      <c r="B18" s="101"/>
      <c r="C18" s="101"/>
      <c r="D18" s="101"/>
      <c r="E18" s="101"/>
      <c r="F18" s="101"/>
      <c r="G18" s="101"/>
      <c r="H18" s="101"/>
      <c r="I18" s="101"/>
      <c r="J18" s="27"/>
    </row>
    <row r="19" spans="1:10" ht="12.75">
      <c r="A19" s="101"/>
      <c r="B19" s="101"/>
      <c r="C19" s="101"/>
      <c r="D19" s="101"/>
      <c r="E19" s="101"/>
      <c r="F19" s="101"/>
      <c r="G19" s="101"/>
      <c r="H19" s="101"/>
      <c r="I19" s="101"/>
      <c r="J19" s="27"/>
    </row>
    <row r="20" spans="1:10" ht="12.75">
      <c r="A20" s="101"/>
      <c r="B20" s="101"/>
      <c r="C20" s="101"/>
      <c r="D20" s="101"/>
      <c r="E20" s="101"/>
      <c r="F20" s="101"/>
      <c r="G20" s="101"/>
      <c r="H20" s="101"/>
      <c r="I20" s="101"/>
      <c r="J20" s="27"/>
    </row>
    <row r="21" spans="1:10" ht="12.75">
      <c r="A21" s="101"/>
      <c r="B21" s="101"/>
      <c r="C21" s="101"/>
      <c r="D21" s="101"/>
      <c r="E21" s="101"/>
      <c r="F21" s="101"/>
      <c r="G21" s="101"/>
      <c r="H21" s="101"/>
      <c r="I21" s="101"/>
      <c r="J21" s="27"/>
    </row>
    <row r="22" spans="1:10" ht="12.75">
      <c r="A22" s="101"/>
      <c r="B22" s="101"/>
      <c r="C22" s="101"/>
      <c r="D22" s="101"/>
      <c r="E22" s="101"/>
      <c r="F22" s="101"/>
      <c r="G22" s="101"/>
      <c r="H22" s="101"/>
      <c r="I22" s="101"/>
      <c r="J22" s="27"/>
    </row>
    <row r="23" spans="1:10" ht="12.75">
      <c r="A23" s="101"/>
      <c r="B23" s="101"/>
      <c r="C23" s="101"/>
      <c r="D23" s="101"/>
      <c r="E23" s="101"/>
      <c r="F23" s="101"/>
      <c r="G23" s="101"/>
      <c r="H23" s="101"/>
      <c r="I23" s="101"/>
      <c r="J23" s="27"/>
    </row>
    <row r="24" spans="1:10" ht="12.75">
      <c r="A24" s="101"/>
      <c r="B24" s="101"/>
      <c r="C24" s="101"/>
      <c r="D24" s="101"/>
      <c r="E24" s="101"/>
      <c r="F24" s="101"/>
      <c r="G24" s="101"/>
      <c r="H24" s="101"/>
      <c r="I24" s="101"/>
      <c r="J24" s="27"/>
    </row>
    <row r="25" spans="1:10" ht="12.75">
      <c r="A25" s="101"/>
      <c r="B25" s="101"/>
      <c r="C25" s="101"/>
      <c r="D25" s="101"/>
      <c r="E25" s="101"/>
      <c r="F25" s="101"/>
      <c r="G25" s="101"/>
      <c r="H25" s="101"/>
      <c r="I25" s="101"/>
      <c r="J25" s="27"/>
    </row>
    <row r="26" spans="1:11" ht="12.75">
      <c r="A26" s="29"/>
      <c r="B26" s="2">
        <v>2010</v>
      </c>
      <c r="C26" s="2">
        <v>2011</v>
      </c>
      <c r="D26" s="2">
        <v>2012</v>
      </c>
      <c r="E26" s="2">
        <v>2013</v>
      </c>
      <c r="F26" s="2">
        <v>2014</v>
      </c>
      <c r="G26" s="29">
        <v>2015</v>
      </c>
      <c r="H26" s="12">
        <v>2016</v>
      </c>
      <c r="I26" s="12">
        <v>2017</v>
      </c>
      <c r="J26" s="12">
        <v>2018</v>
      </c>
      <c r="K26" s="12">
        <v>2019</v>
      </c>
    </row>
    <row r="27" spans="1:11" ht="30">
      <c r="A27" s="30" t="s">
        <v>110</v>
      </c>
      <c r="B27" s="31">
        <v>79.7</v>
      </c>
      <c r="C27" s="32">
        <v>102</v>
      </c>
      <c r="D27" s="102">
        <v>101.4</v>
      </c>
      <c r="E27" s="102">
        <v>98.7</v>
      </c>
      <c r="F27" s="102">
        <v>100</v>
      </c>
      <c r="G27" s="102">
        <v>104.9</v>
      </c>
      <c r="H27" s="102">
        <v>99.8</v>
      </c>
      <c r="I27" s="102">
        <v>101.6</v>
      </c>
      <c r="J27" s="314">
        <v>103.6</v>
      </c>
      <c r="K27" s="102">
        <v>105.8</v>
      </c>
    </row>
    <row r="28" spans="1:11" ht="30">
      <c r="A28" s="103" t="s">
        <v>111</v>
      </c>
      <c r="B28" s="34">
        <v>101.5</v>
      </c>
      <c r="C28" s="35">
        <v>108.9</v>
      </c>
      <c r="D28" s="104">
        <v>102.8</v>
      </c>
      <c r="E28" s="104">
        <v>102.3</v>
      </c>
      <c r="F28" s="104">
        <v>101.3</v>
      </c>
      <c r="G28" s="104">
        <v>109.5</v>
      </c>
      <c r="H28" s="104">
        <v>104.5</v>
      </c>
      <c r="I28" s="104">
        <v>117.5</v>
      </c>
      <c r="J28" s="104">
        <v>105.9</v>
      </c>
      <c r="K28" s="104">
        <v>101.5</v>
      </c>
    </row>
  </sheetData>
  <sheetProtection/>
  <mergeCells count="1">
    <mergeCell ref="A1:K1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875" style="0" customWidth="1"/>
    <col min="2" max="2" width="15.50390625" style="0" customWidth="1"/>
    <col min="3" max="3" width="15.375" style="0" customWidth="1"/>
    <col min="4" max="4" width="10.875" style="0" customWidth="1"/>
    <col min="5" max="5" width="13.375" style="0" customWidth="1"/>
    <col min="6" max="6" width="12.50390625" style="0" customWidth="1"/>
    <col min="7" max="7" width="7.50390625" style="0" customWidth="1"/>
    <col min="8" max="8" width="11.125" style="0" customWidth="1"/>
  </cols>
  <sheetData>
    <row r="1" spans="1:8" ht="38.25" customHeight="1">
      <c r="A1" s="268" t="s">
        <v>112</v>
      </c>
      <c r="B1" s="269"/>
      <c r="C1" s="269"/>
      <c r="D1" s="269"/>
      <c r="E1" s="269"/>
      <c r="F1" s="269"/>
      <c r="G1" s="269"/>
      <c r="H1" s="269"/>
    </row>
    <row r="2" spans="1:8" ht="36.75" customHeight="1">
      <c r="A2" s="36"/>
      <c r="B2" s="2" t="s">
        <v>113</v>
      </c>
      <c r="C2" s="2" t="s">
        <v>114</v>
      </c>
      <c r="D2" s="2" t="s">
        <v>115</v>
      </c>
      <c r="E2" s="105" t="s">
        <v>116</v>
      </c>
      <c r="F2" s="2" t="s">
        <v>117</v>
      </c>
      <c r="G2" s="2" t="s">
        <v>118</v>
      </c>
      <c r="H2" s="29" t="s">
        <v>119</v>
      </c>
    </row>
    <row r="3" spans="1:8" ht="12.75">
      <c r="A3" s="289" t="s">
        <v>21</v>
      </c>
      <c r="B3" s="289"/>
      <c r="C3" s="289"/>
      <c r="D3" s="289"/>
      <c r="E3" s="289"/>
      <c r="F3" s="289"/>
      <c r="G3" s="289"/>
      <c r="H3" s="289"/>
    </row>
    <row r="4" spans="1:8" ht="12.75">
      <c r="A4" s="106">
        <v>2011</v>
      </c>
      <c r="B4" s="107">
        <v>108.9</v>
      </c>
      <c r="C4" s="114">
        <v>91</v>
      </c>
      <c r="D4" s="109">
        <v>113.1</v>
      </c>
      <c r="E4" s="108">
        <v>100.4</v>
      </c>
      <c r="F4" s="108">
        <v>96.6</v>
      </c>
      <c r="G4" s="109">
        <v>103.2</v>
      </c>
      <c r="H4" s="109">
        <v>111.5</v>
      </c>
    </row>
    <row r="5" spans="1:8" ht="12.75">
      <c r="A5" s="110">
        <v>2012</v>
      </c>
      <c r="B5" s="111">
        <v>112</v>
      </c>
      <c r="C5" s="108">
        <v>87.1</v>
      </c>
      <c r="D5" s="109">
        <v>117.3</v>
      </c>
      <c r="E5" s="114">
        <v>93</v>
      </c>
      <c r="F5" s="108">
        <v>98.1</v>
      </c>
      <c r="G5" s="112">
        <v>97.4</v>
      </c>
      <c r="H5" s="112">
        <v>116.5</v>
      </c>
    </row>
    <row r="6" spans="1:8" ht="12.75">
      <c r="A6" s="110">
        <v>2013</v>
      </c>
      <c r="B6" s="113">
        <v>114.5</v>
      </c>
      <c r="C6" s="114">
        <v>82.7</v>
      </c>
      <c r="D6" s="112">
        <v>124.3</v>
      </c>
      <c r="E6" s="108">
        <v>94.8</v>
      </c>
      <c r="F6" s="108">
        <v>98.7</v>
      </c>
      <c r="G6" s="112">
        <v>98</v>
      </c>
      <c r="H6" s="112">
        <v>109.5</v>
      </c>
    </row>
    <row r="7" spans="1:8" ht="12.75">
      <c r="A7" s="110">
        <v>2014</v>
      </c>
      <c r="B7" s="111">
        <v>116</v>
      </c>
      <c r="C7" s="115">
        <v>64.4</v>
      </c>
      <c r="D7" s="116">
        <v>112.6</v>
      </c>
      <c r="E7" s="115">
        <v>78</v>
      </c>
      <c r="F7" s="114">
        <v>105.8</v>
      </c>
      <c r="G7" s="112">
        <v>119.2</v>
      </c>
      <c r="H7" s="112">
        <v>163.1</v>
      </c>
    </row>
    <row r="8" spans="1:8" ht="12.75">
      <c r="A8" s="117">
        <v>2015</v>
      </c>
      <c r="B8" s="177">
        <v>127</v>
      </c>
      <c r="C8" s="178">
        <v>45.3</v>
      </c>
      <c r="D8" s="121">
        <v>117.3</v>
      </c>
      <c r="E8" s="178">
        <v>125.4</v>
      </c>
      <c r="F8" s="178">
        <v>119.2</v>
      </c>
      <c r="G8" s="121">
        <v>117.3</v>
      </c>
      <c r="H8" s="121" t="s">
        <v>229</v>
      </c>
    </row>
    <row r="9" spans="1:8" ht="12.75">
      <c r="A9" s="117">
        <v>2016</v>
      </c>
      <c r="B9" s="177">
        <v>132.8</v>
      </c>
      <c r="C9" s="178">
        <v>30.5</v>
      </c>
      <c r="D9" s="121">
        <v>124.4</v>
      </c>
      <c r="E9" s="178">
        <v>134.5</v>
      </c>
      <c r="F9" s="178">
        <v>119.8</v>
      </c>
      <c r="G9" s="121">
        <v>121</v>
      </c>
      <c r="H9" s="121" t="s">
        <v>230</v>
      </c>
    </row>
    <row r="10" spans="1:8" ht="12.75">
      <c r="A10" s="117">
        <v>2017</v>
      </c>
      <c r="B10" s="177">
        <v>156</v>
      </c>
      <c r="C10" s="178">
        <v>24.8</v>
      </c>
      <c r="D10" s="121">
        <v>129.6</v>
      </c>
      <c r="E10" s="121" t="s">
        <v>232</v>
      </c>
      <c r="F10" s="178">
        <v>123.1</v>
      </c>
      <c r="G10" s="121">
        <v>111.2</v>
      </c>
      <c r="H10" s="121" t="s">
        <v>231</v>
      </c>
    </row>
    <row r="11" spans="1:8" ht="12.75">
      <c r="A11" s="117">
        <v>2018</v>
      </c>
      <c r="B11" s="177">
        <v>165.2</v>
      </c>
      <c r="C11" s="178">
        <v>23.7</v>
      </c>
      <c r="D11" s="121">
        <v>139.6</v>
      </c>
      <c r="E11" s="121" t="s">
        <v>233</v>
      </c>
      <c r="F11" s="178">
        <v>130.5</v>
      </c>
      <c r="G11" s="121">
        <v>117.9</v>
      </c>
      <c r="H11" s="121" t="s">
        <v>234</v>
      </c>
    </row>
    <row r="12" spans="1:8" ht="12.75">
      <c r="A12" s="106">
        <v>2019</v>
      </c>
      <c r="B12" s="178">
        <v>167.6</v>
      </c>
      <c r="C12" s="178">
        <v>18.6</v>
      </c>
      <c r="D12" s="121">
        <v>145.3</v>
      </c>
      <c r="E12" s="121" t="s">
        <v>244</v>
      </c>
      <c r="F12" s="178">
        <v>143.6</v>
      </c>
      <c r="G12" s="121">
        <v>116</v>
      </c>
      <c r="H12" s="121" t="s">
        <v>231</v>
      </c>
    </row>
    <row r="13" spans="1:8" ht="37.5" customHeight="1">
      <c r="A13" s="291" t="s">
        <v>120</v>
      </c>
      <c r="B13" s="291"/>
      <c r="C13" s="291"/>
      <c r="D13" s="291"/>
      <c r="E13" s="291"/>
      <c r="F13" s="291"/>
      <c r="G13" s="291"/>
      <c r="H13" s="291"/>
    </row>
    <row r="14" spans="1:8" ht="12.75">
      <c r="A14" s="117">
        <v>2011</v>
      </c>
      <c r="B14" s="122">
        <v>108.9</v>
      </c>
      <c r="C14" s="115">
        <v>91</v>
      </c>
      <c r="D14" s="123">
        <v>113.1</v>
      </c>
      <c r="E14" s="107">
        <v>100.4</v>
      </c>
      <c r="F14" s="107">
        <v>96.6</v>
      </c>
      <c r="G14" s="123">
        <v>103.2</v>
      </c>
      <c r="H14" s="123">
        <v>111.5</v>
      </c>
    </row>
    <row r="15" spans="1:8" ht="12.75">
      <c r="A15" s="117">
        <v>2012</v>
      </c>
      <c r="B15" s="122">
        <v>102.8</v>
      </c>
      <c r="C15" s="115">
        <v>95.6</v>
      </c>
      <c r="D15" s="123">
        <v>103.7</v>
      </c>
      <c r="E15" s="115">
        <v>92.5</v>
      </c>
      <c r="F15" s="107">
        <v>101.5</v>
      </c>
      <c r="G15" s="123">
        <v>94.4</v>
      </c>
      <c r="H15" s="123">
        <v>104.5</v>
      </c>
    </row>
    <row r="16" spans="1:8" ht="12.75">
      <c r="A16" s="117">
        <v>2013</v>
      </c>
      <c r="B16" s="124">
        <v>102.3</v>
      </c>
      <c r="C16" s="115">
        <v>95</v>
      </c>
      <c r="D16" s="123">
        <v>105.9</v>
      </c>
      <c r="E16" s="115">
        <v>102</v>
      </c>
      <c r="F16" s="107">
        <v>100.6</v>
      </c>
      <c r="G16" s="123">
        <v>100.6</v>
      </c>
      <c r="H16" s="116">
        <v>94</v>
      </c>
    </row>
    <row r="17" spans="1:8" ht="12.75">
      <c r="A17" s="117">
        <v>2014</v>
      </c>
      <c r="B17" s="122">
        <v>101.3</v>
      </c>
      <c r="C17" s="115">
        <v>77.9</v>
      </c>
      <c r="D17" s="116">
        <v>90.6</v>
      </c>
      <c r="E17" s="115">
        <v>82.2</v>
      </c>
      <c r="F17" s="107">
        <v>107.2</v>
      </c>
      <c r="G17" s="123">
        <v>121.6</v>
      </c>
      <c r="H17" s="116">
        <v>148.9</v>
      </c>
    </row>
    <row r="18" spans="1:8" ht="12.75">
      <c r="A18" s="117">
        <v>2015</v>
      </c>
      <c r="B18" s="118">
        <v>109.5</v>
      </c>
      <c r="C18" s="119">
        <v>70.4</v>
      </c>
      <c r="D18" s="120">
        <v>104.2</v>
      </c>
      <c r="E18" s="119">
        <v>160.8</v>
      </c>
      <c r="F18" s="119">
        <v>112.6</v>
      </c>
      <c r="G18" s="120">
        <v>98.4</v>
      </c>
      <c r="H18" s="121">
        <v>126</v>
      </c>
    </row>
    <row r="19" spans="1:8" ht="12.75">
      <c r="A19" s="117">
        <v>2016</v>
      </c>
      <c r="B19" s="118">
        <v>104.5</v>
      </c>
      <c r="C19" s="119">
        <v>67.2</v>
      </c>
      <c r="D19" s="121">
        <v>106</v>
      </c>
      <c r="E19" s="119">
        <v>107.3</v>
      </c>
      <c r="F19" s="119">
        <v>100.5</v>
      </c>
      <c r="G19" s="120">
        <v>103.1</v>
      </c>
      <c r="H19" s="121">
        <v>107</v>
      </c>
    </row>
    <row r="20" spans="1:8" ht="12.75">
      <c r="A20" s="117">
        <v>2017</v>
      </c>
      <c r="B20" s="122">
        <v>117.5</v>
      </c>
      <c r="C20" s="119">
        <v>81.5</v>
      </c>
      <c r="D20" s="123">
        <v>104.2</v>
      </c>
      <c r="E20" s="119">
        <v>138.1</v>
      </c>
      <c r="F20" s="119">
        <v>102.8</v>
      </c>
      <c r="G20" s="120">
        <v>91.9</v>
      </c>
      <c r="H20" s="121">
        <v>146.8</v>
      </c>
    </row>
    <row r="21" spans="1:8" ht="12.75">
      <c r="A21" s="117">
        <v>2018</v>
      </c>
      <c r="B21" s="43">
        <v>105.9</v>
      </c>
      <c r="C21" s="44">
        <v>95.5</v>
      </c>
      <c r="D21" s="196">
        <v>107.7</v>
      </c>
      <c r="E21" s="44">
        <v>147.7</v>
      </c>
      <c r="F21" s="42">
        <v>106</v>
      </c>
      <c r="G21" s="196">
        <v>106.1</v>
      </c>
      <c r="H21" s="196">
        <v>101.3</v>
      </c>
    </row>
    <row r="22" spans="1:8" ht="12.75">
      <c r="A22" s="197">
        <v>2019</v>
      </c>
      <c r="B22" s="258">
        <v>101.5</v>
      </c>
      <c r="C22" s="259">
        <v>78.3</v>
      </c>
      <c r="D22" s="260">
        <v>104.1</v>
      </c>
      <c r="E22" s="259">
        <v>100.3</v>
      </c>
      <c r="F22" s="259">
        <v>110.1</v>
      </c>
      <c r="G22" s="260">
        <v>98.4</v>
      </c>
      <c r="H22" s="260">
        <v>97.3</v>
      </c>
    </row>
    <row r="23" spans="2:8" ht="12.75">
      <c r="B23" s="178"/>
      <c r="C23" s="178"/>
      <c r="D23" s="178"/>
      <c r="E23" s="178"/>
      <c r="F23" s="178"/>
      <c r="G23" s="178"/>
      <c r="H23" s="178"/>
    </row>
  </sheetData>
  <sheetProtection/>
  <mergeCells count="3">
    <mergeCell ref="A1:H1"/>
    <mergeCell ref="A3:H3"/>
    <mergeCell ref="A13:H1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2020-08-20T08:32:42Z</cp:lastPrinted>
  <dcterms:created xsi:type="dcterms:W3CDTF">2007-12-28T09:29:09Z</dcterms:created>
  <dcterms:modified xsi:type="dcterms:W3CDTF">2021-01-11T07:37:47Z</dcterms:modified>
  <cp:category/>
  <cp:version/>
  <cp:contentType/>
  <cp:contentStatus/>
</cp:coreProperties>
</file>