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30" activeTab="0"/>
  </bookViews>
  <sheets>
    <sheet name="PIB res-util 2010-2019 p.curent" sheetId="1" r:id="rId1"/>
    <sheet name="PIB res-util 2010-2019 p.comp" sheetId="2" r:id="rId2"/>
    <sheet name="PIB res-util 2010-2019 ritm" sheetId="3" r:id="rId3"/>
  </sheets>
  <definedNames/>
  <calcPr fullCalcOnLoad="1"/>
</workbook>
</file>

<file path=xl/sharedStrings.xml><?xml version="1.0" encoding="utf-8"?>
<sst xmlns="http://schemas.openxmlformats.org/spreadsheetml/2006/main" count="309" uniqueCount="99">
  <si>
    <t>Resursele şi utilizările Produsului Intern Brut</t>
  </si>
  <si>
    <t>Производство и использование валового внутреннего продукта</t>
  </si>
  <si>
    <t>prețuri curente, mii lei</t>
  </si>
  <si>
    <t>текущие цены, тыс. лей</t>
  </si>
  <si>
    <t>RESURSE / РЕСУРСЫ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</si>
  <si>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</si>
  <si>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</si>
  <si>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</si>
  <si>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</si>
  <si>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</si>
  <si>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</si>
  <si>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</si>
  <si>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</si>
  <si>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</si>
  <si>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</si>
  <si>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</si>
  <si>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</si>
  <si>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</si>
  <si>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</si>
  <si>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</si>
  <si>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</si>
  <si>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</si>
  <si>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</si>
  <si>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</si>
  <si>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</si>
  <si>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</si>
  <si>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</si>
  <si>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</si>
  <si>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</si>
  <si>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Activități de cazare și alimentație publică</t>
  </si>
  <si>
    <t>Деятельность по размещению и общественному питанию</t>
  </si>
  <si>
    <t>J</t>
  </si>
  <si>
    <t>Informaţii şi comunicaţii</t>
  </si>
  <si>
    <t>Информационные услуги и связь</t>
  </si>
  <si>
    <t>K</t>
  </si>
  <si>
    <t>Activități financiare și asigurări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</si>
  <si>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</si>
  <si>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</si>
  <si>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</si>
  <si>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</si>
  <si>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</si>
  <si>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</si>
  <si>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</si>
  <si>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</si>
  <si>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</si>
  <si>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</si>
  <si>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</si>
  <si>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</si>
  <si>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</si>
  <si>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</si>
  <si>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</si>
  <si>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</si>
  <si>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</si>
  <si>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</si>
  <si>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</si>
  <si>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Искусство, развлечения и отдых</t>
  </si>
  <si>
    <t>S</t>
  </si>
  <si>
    <t>Alte activităţi de servicii</t>
  </si>
  <si>
    <t>Предоставление прочих видов услуг</t>
  </si>
  <si>
    <t>T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</si>
  <si>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</si>
  <si>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Valoarea adăugată brută - total</t>
  </si>
  <si>
    <t>Валовая добавленная стоимость - всего</t>
  </si>
  <si>
    <t>Impozite nete pe produs (impozite minus subvenții)</t>
  </si>
  <si>
    <t>Чистые налоги на продукты (налоги минус субсидии)</t>
  </si>
  <si>
    <t>din care: impozite pe produs</t>
  </si>
  <si>
    <t>из них: налоги на продукты</t>
  </si>
  <si>
    <t>PRODUSUL INTERN BRUT</t>
  </si>
  <si>
    <t>ВАЛОВОЙ ВНУТРЕННИЙ ПРОДУКТ</t>
  </si>
  <si>
    <t>UTILIZĂRI / ИСПОЛЬЗОВАНИЕ</t>
  </si>
  <si>
    <t>Consumul final total</t>
  </si>
  <si>
    <t>Конечное потребление - всего</t>
  </si>
  <si>
    <t xml:space="preserve">  Consumul final al gospodăriilor</t>
  </si>
  <si>
    <t>Конечное потребление домашних хозяйств</t>
  </si>
  <si>
    <t xml:space="preserve">  Consumul final al administraţiei publice</t>
  </si>
  <si>
    <t>Конечное потребление государственного управления</t>
  </si>
  <si>
    <t xml:space="preserve">   Consumul final al instituţiilor fără scop lucrativ în
   serviciul gospodăriilor populaţiei</t>
  </si>
  <si>
    <t>Конечное потребление некоммерческих организаций, обслуживающих домашние хозяйства</t>
  </si>
  <si>
    <t>Formarea brută de capital</t>
  </si>
  <si>
    <t>Валовое накопление капитала</t>
  </si>
  <si>
    <t xml:space="preserve">  Formarea brută de capital fix-total</t>
  </si>
  <si>
    <t>Валовое накопление основного капитала</t>
  </si>
  <si>
    <t xml:space="preserve">  Variatia stocurilor</t>
  </si>
  <si>
    <t>Изменение запасов</t>
  </si>
  <si>
    <t>Exportul net de bunuri şi servicii</t>
  </si>
  <si>
    <t>Чистый экспорт товаров и услуг</t>
  </si>
  <si>
    <t xml:space="preserve">  Exportul de bunuri şi servicii</t>
  </si>
  <si>
    <t>Экспорт товаров и услуг</t>
  </si>
  <si>
    <t xml:space="preserve">  Importul de bunuri şi servicii (-)</t>
  </si>
  <si>
    <t>Импорт товаров и услуг (-)</t>
  </si>
  <si>
    <t>în prețurile anului precedent, mii lei</t>
  </si>
  <si>
    <t>в  ценах предыдущего года, тыс. лей</t>
  </si>
  <si>
    <t>Indicii volumului fizic - în % faţă de anul precedent</t>
  </si>
  <si>
    <t>Индексы  физического объема в % к предыдущему году</t>
  </si>
  <si>
    <t>x</t>
  </si>
  <si>
    <t>Arta, activități de recreere și de agrement</t>
  </si>
  <si>
    <t>Activităţi ale gospodăriilor casnice în calitate de angajator de personal casnic; activităţi ale gospodăriilor casnice de producere de bunuri şi servicii destinate consumului propriu</t>
  </si>
  <si>
    <t>Производство и обеспечение электро- и теплоэнергией, газом, горячей водой; кондиционирование воздуха</t>
  </si>
  <si>
    <t>Финансовая деятельность и страхование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</si>
</sst>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"/>
    <numFmt numFmtId="18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7" fillId="0" borderId="10" xfId="62" applyFont="1" applyBorder="1" applyAlignment="1">
      <alignment horizontal="center"/>
      <protection/>
    </xf>
    <xf numFmtId="0" fontId="7" fillId="0" borderId="11" xfId="62" applyFont="1" applyBorder="1" applyAlignment="1">
      <alignment horizontal="left" wrapText="1"/>
      <protection/>
    </xf>
    <xf numFmtId="3" fontId="0" fillId="0" borderId="11" xfId="0" applyNumberFormat="1" applyBorder="1" applyAlignment="1">
      <alignment/>
    </xf>
    <xf numFmtId="0" fontId="8" fillId="0" borderId="12" xfId="62" applyFont="1" applyBorder="1" applyAlignment="1">
      <alignment horizontal="left" wrapText="1"/>
      <protection/>
    </xf>
    <xf numFmtId="3" fontId="42" fillId="0" borderId="11" xfId="0" applyNumberFormat="1" applyFont="1" applyBorder="1" applyAlignment="1">
      <alignment/>
    </xf>
    <xf numFmtId="0" fontId="8" fillId="0" borderId="12" xfId="55" applyFont="1" applyFill="1" applyBorder="1" applyAlignment="1">
      <alignment horizontal="left" wrapText="1"/>
      <protection/>
    </xf>
    <xf numFmtId="0" fontId="6" fillId="0" borderId="12" xfId="66" applyFont="1" applyFill="1" applyBorder="1" applyAlignment="1">
      <alignment wrapText="1"/>
      <protection/>
    </xf>
    <xf numFmtId="0" fontId="7" fillId="0" borderId="12" xfId="66" applyFont="1" applyFill="1" applyBorder="1" applyAlignment="1">
      <alignment horizontal="left" wrapText="1"/>
      <protection/>
    </xf>
    <xf numFmtId="0" fontId="46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0" fontId="5" fillId="0" borderId="12" xfId="66" applyFont="1" applyFill="1" applyBorder="1" applyAlignment="1">
      <alignment wrapText="1"/>
      <protection/>
    </xf>
    <xf numFmtId="0" fontId="7" fillId="0" borderId="12" xfId="55" applyFont="1" applyFill="1" applyBorder="1" applyAlignment="1">
      <alignment horizontal="left" wrapText="1"/>
      <protection/>
    </xf>
    <xf numFmtId="49" fontId="7" fillId="0" borderId="12" xfId="55" applyNumberFormat="1" applyFont="1" applyFill="1" applyBorder="1" applyAlignment="1">
      <alignment horizontal="left" wrapText="1"/>
      <protection/>
    </xf>
    <xf numFmtId="49" fontId="7" fillId="0" borderId="13" xfId="55" applyNumberFormat="1" applyFont="1" applyFill="1" applyBorder="1" applyAlignment="1">
      <alignment horizontal="left" wrapText="1"/>
      <protection/>
    </xf>
    <xf numFmtId="188" fontId="0" fillId="0" borderId="11" xfId="0" applyNumberFormat="1" applyBorder="1" applyAlignment="1">
      <alignment/>
    </xf>
    <xf numFmtId="188" fontId="42" fillId="0" borderId="11" xfId="0" applyNumberFormat="1" applyFont="1" applyBorder="1" applyAlignment="1">
      <alignment/>
    </xf>
    <xf numFmtId="188" fontId="0" fillId="0" borderId="11" xfId="0" applyNumberFormat="1" applyBorder="1" applyAlignment="1">
      <alignment horizontal="right"/>
    </xf>
    <xf numFmtId="188" fontId="0" fillId="0" borderId="1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44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7" fillId="33" borderId="10" xfId="64" applyNumberFormat="1" applyFont="1" applyFill="1" applyBorder="1" applyAlignment="1">
      <alignment/>
      <protection/>
    </xf>
    <xf numFmtId="0" fontId="45" fillId="0" borderId="12" xfId="0" applyFont="1" applyBorder="1" applyAlignment="1">
      <alignment/>
    </xf>
    <xf numFmtId="0" fontId="5" fillId="33" borderId="10" xfId="64" applyNumberFormat="1" applyFont="1" applyFill="1" applyBorder="1" applyAlignment="1">
      <alignment/>
      <protection/>
    </xf>
    <xf numFmtId="0" fontId="45" fillId="0" borderId="12" xfId="0" applyFont="1" applyBorder="1" applyAlignment="1">
      <alignment wrapText="1"/>
    </xf>
    <xf numFmtId="3" fontId="0" fillId="0" borderId="14" xfId="0" applyNumberFormat="1" applyBorder="1" applyAlignment="1">
      <alignment/>
    </xf>
    <xf numFmtId="188" fontId="0" fillId="0" borderId="14" xfId="0" applyNumberFormat="1" applyBorder="1" applyAlignment="1">
      <alignment/>
    </xf>
    <xf numFmtId="0" fontId="42" fillId="0" borderId="15" xfId="0" applyFont="1" applyBorder="1" applyAlignment="1">
      <alignment horizontal="center"/>
    </xf>
    <xf numFmtId="3" fontId="0" fillId="0" borderId="15" xfId="0" applyNumberFormat="1" applyBorder="1" applyAlignment="1">
      <alignment/>
    </xf>
    <xf numFmtId="3" fontId="42" fillId="0" borderId="15" xfId="0" applyNumberFormat="1" applyFont="1" applyBorder="1" applyAlignment="1">
      <alignment/>
    </xf>
    <xf numFmtId="3" fontId="42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188" fontId="0" fillId="0" borderId="15" xfId="0" applyNumberFormat="1" applyBorder="1" applyAlignment="1">
      <alignment/>
    </xf>
    <xf numFmtId="188" fontId="42" fillId="0" borderId="15" xfId="0" applyNumberFormat="1" applyFont="1" applyBorder="1" applyAlignment="1">
      <alignment/>
    </xf>
    <xf numFmtId="188" fontId="0" fillId="0" borderId="15" xfId="0" applyNumberFormat="1" applyFont="1" applyBorder="1" applyAlignment="1">
      <alignment horizontal="right"/>
    </xf>
    <xf numFmtId="188" fontId="0" fillId="0" borderId="16" xfId="0" applyNumberFormat="1" applyBorder="1" applyAlignment="1">
      <alignment/>
    </xf>
    <xf numFmtId="0" fontId="8" fillId="0" borderId="12" xfId="62" applyFont="1" applyFill="1" applyBorder="1" applyAlignment="1">
      <alignment horizontal="left" wrapText="1"/>
      <protection/>
    </xf>
    <xf numFmtId="0" fontId="7" fillId="0" borderId="11" xfId="62" applyFont="1" applyFill="1" applyBorder="1" applyAlignment="1">
      <alignment horizontal="left" wrapText="1"/>
      <protection/>
    </xf>
    <xf numFmtId="0" fontId="8" fillId="33" borderId="12" xfId="62" applyFont="1" applyFill="1" applyBorder="1" applyAlignment="1">
      <alignment horizontal="left" wrapText="1"/>
      <protection/>
    </xf>
    <xf numFmtId="3" fontId="42" fillId="14" borderId="11" xfId="0" applyNumberFormat="1" applyFont="1" applyFill="1" applyBorder="1" applyAlignment="1">
      <alignment/>
    </xf>
    <xf numFmtId="3" fontId="42" fillId="14" borderId="15" xfId="0" applyNumberFormat="1" applyFont="1" applyFill="1" applyBorder="1" applyAlignment="1">
      <alignment/>
    </xf>
    <xf numFmtId="0" fontId="6" fillId="14" borderId="12" xfId="66" applyFont="1" applyFill="1" applyBorder="1" applyAlignment="1">
      <alignment vertical="center" wrapText="1"/>
      <protection/>
    </xf>
    <xf numFmtId="188" fontId="42" fillId="14" borderId="11" xfId="0" applyNumberFormat="1" applyFont="1" applyFill="1" applyBorder="1" applyAlignment="1">
      <alignment/>
    </xf>
    <xf numFmtId="188" fontId="42" fillId="14" borderId="15" xfId="0" applyNumberFormat="1" applyFont="1" applyFill="1" applyBorder="1" applyAlignment="1">
      <alignment/>
    </xf>
    <xf numFmtId="0" fontId="45" fillId="0" borderId="0" xfId="0" applyFont="1" applyAlignment="1">
      <alignment horizontal="right"/>
    </xf>
    <xf numFmtId="0" fontId="4" fillId="0" borderId="17" xfId="66" applyFont="1" applyFill="1" applyBorder="1" applyAlignment="1">
      <alignment horizontal="center"/>
      <protection/>
    </xf>
    <xf numFmtId="0" fontId="4" fillId="0" borderId="18" xfId="66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0" xfId="66" applyFont="1" applyFill="1" applyBorder="1" applyAlignment="1">
      <alignment wrapText="1"/>
      <protection/>
    </xf>
    <xf numFmtId="0" fontId="44" fillId="0" borderId="11" xfId="0" applyFont="1" applyBorder="1" applyAlignment="1">
      <alignment/>
    </xf>
    <xf numFmtId="0" fontId="3" fillId="0" borderId="0" xfId="55" applyFont="1" applyFill="1" applyBorder="1" applyAlignment="1">
      <alignment horizontal="center" wrapText="1"/>
      <protection/>
    </xf>
    <xf numFmtId="0" fontId="44" fillId="0" borderId="21" xfId="0" applyFont="1" applyBorder="1" applyAlignment="1">
      <alignment/>
    </xf>
    <xf numFmtId="0" fontId="0" fillId="0" borderId="14" xfId="0" applyBorder="1" applyAlignment="1">
      <alignment/>
    </xf>
    <xf numFmtId="0" fontId="5" fillId="14" borderId="10" xfId="66" applyFont="1" applyFill="1" applyBorder="1" applyAlignment="1">
      <alignment vertical="center" wrapText="1"/>
      <protection/>
    </xf>
    <xf numFmtId="0" fontId="44" fillId="14" borderId="11" xfId="0" applyFont="1" applyFill="1" applyBorder="1" applyAlignment="1">
      <alignment/>
    </xf>
    <xf numFmtId="0" fontId="4" fillId="0" borderId="10" xfId="66" applyFont="1" applyFill="1" applyBorder="1" applyAlignment="1">
      <alignment horizontal="center"/>
      <protection/>
    </xf>
    <xf numFmtId="0" fontId="4" fillId="0" borderId="11" xfId="66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7" fillId="33" borderId="10" xfId="64" applyNumberFormat="1" applyFont="1" applyFill="1" applyBorder="1" applyAlignment="1">
      <alignment wrapText="1"/>
      <protection/>
    </xf>
    <xf numFmtId="0" fontId="0" fillId="0" borderId="11" xfId="0" applyBorder="1" applyAlignment="1">
      <alignment wrapText="1"/>
    </xf>
    <xf numFmtId="0" fontId="44" fillId="0" borderId="1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IB res. util I sem2009-2010 pentru sait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10" xfId="62"/>
    <cellStyle name="Обычный 12" xfId="63"/>
    <cellStyle name="Обычный 15" xfId="64"/>
    <cellStyle name="Обычный 4" xfId="65"/>
    <cellStyle name="Обычный_RES si UTI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O5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4" sqref="M4"/>
    </sheetView>
  </sheetViews>
  <sheetFormatPr defaultColWidth="9.140625" defaultRowHeight="15"/>
  <cols>
    <col min="1" max="1" width="8.8515625" style="1" customWidth="1"/>
    <col min="2" max="2" width="40.28125" style="1" customWidth="1"/>
    <col min="3" max="3" width="10.57421875" style="0" customWidth="1"/>
    <col min="4" max="4" width="10.8515625" style="0" customWidth="1"/>
    <col min="5" max="12" width="11.00390625" style="0" customWidth="1"/>
    <col min="13" max="13" width="48.7109375" style="2" bestFit="1" customWidth="1"/>
    <col min="14" max="15" width="10.8515625" style="0" bestFit="1" customWidth="1"/>
  </cols>
  <sheetData>
    <row r="2" spans="2:12" ht="18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18.75" customHeight="1"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6.5" thickBot="1">
      <c r="A4" t="s">
        <v>2</v>
      </c>
      <c r="M4" s="49" t="s">
        <v>3</v>
      </c>
    </row>
    <row r="5" spans="1:13" ht="15.75">
      <c r="A5" s="50" t="s">
        <v>4</v>
      </c>
      <c r="B5" s="51"/>
      <c r="C5" s="51"/>
      <c r="D5" s="51"/>
      <c r="E5" s="51"/>
      <c r="F5" s="52"/>
      <c r="G5" s="52"/>
      <c r="H5" s="52"/>
      <c r="I5" s="52"/>
      <c r="J5" s="52"/>
      <c r="K5" s="52"/>
      <c r="L5" s="53"/>
      <c r="M5" s="54"/>
    </row>
    <row r="6" spans="1:13" ht="15.75">
      <c r="A6" s="55"/>
      <c r="B6" s="56"/>
      <c r="C6" s="25">
        <v>2010</v>
      </c>
      <c r="D6" s="25">
        <v>2011</v>
      </c>
      <c r="E6" s="25">
        <v>2012</v>
      </c>
      <c r="F6" s="25">
        <v>2013</v>
      </c>
      <c r="G6" s="25">
        <v>2014</v>
      </c>
      <c r="H6" s="25">
        <v>2015</v>
      </c>
      <c r="I6" s="25">
        <v>2016</v>
      </c>
      <c r="J6" s="25">
        <v>2017</v>
      </c>
      <c r="K6" s="25">
        <v>2018</v>
      </c>
      <c r="L6" s="32">
        <v>2019</v>
      </c>
      <c r="M6" s="9"/>
    </row>
    <row r="7" spans="1:15" ht="15.75">
      <c r="A7" s="3" t="s">
        <v>5</v>
      </c>
      <c r="B7" s="4" t="s">
        <v>6</v>
      </c>
      <c r="C7" s="5">
        <v>9629416.770165978</v>
      </c>
      <c r="D7" s="5">
        <v>11244546.59836827</v>
      </c>
      <c r="E7" s="5">
        <v>11020751.770297121</v>
      </c>
      <c r="F7" s="5">
        <v>13806479.170317607</v>
      </c>
      <c r="G7" s="5">
        <v>16317843.527627474</v>
      </c>
      <c r="H7" s="5">
        <v>16769346.783797156</v>
      </c>
      <c r="I7" s="5">
        <v>18330739.299450904</v>
      </c>
      <c r="J7" s="5">
        <v>20521677.101407394</v>
      </c>
      <c r="K7" s="5">
        <v>19772398.21409643</v>
      </c>
      <c r="L7" s="33">
        <v>21397802.08438328</v>
      </c>
      <c r="M7" s="6" t="s">
        <v>7</v>
      </c>
      <c r="N7" s="21"/>
      <c r="O7" s="21"/>
    </row>
    <row r="8" spans="1:15" ht="15.75">
      <c r="A8" s="3" t="s">
        <v>8</v>
      </c>
      <c r="B8" s="4" t="s">
        <v>9</v>
      </c>
      <c r="C8" s="5">
        <v>196360.12839132236</v>
      </c>
      <c r="D8" s="5">
        <v>258919.17851364924</v>
      </c>
      <c r="E8" s="5">
        <v>270970.50860818906</v>
      </c>
      <c r="F8" s="5">
        <v>345606.409162735</v>
      </c>
      <c r="G8" s="5">
        <v>377062.38230154244</v>
      </c>
      <c r="H8" s="5">
        <v>373123.36213297676</v>
      </c>
      <c r="I8" s="5">
        <v>373812.9702632838</v>
      </c>
      <c r="J8" s="5">
        <v>382723.80889005243</v>
      </c>
      <c r="K8" s="5">
        <v>451298.11111888214</v>
      </c>
      <c r="L8" s="33">
        <v>537121.3941920482</v>
      </c>
      <c r="M8" s="6" t="s">
        <v>10</v>
      </c>
      <c r="N8" s="21"/>
      <c r="O8" s="21"/>
    </row>
    <row r="9" spans="1:15" ht="15.75">
      <c r="A9" s="3" t="s">
        <v>11</v>
      </c>
      <c r="B9" s="4" t="s">
        <v>12</v>
      </c>
      <c r="C9" s="5">
        <v>8587654.686282218</v>
      </c>
      <c r="D9" s="5">
        <v>10435092.840746978</v>
      </c>
      <c r="E9" s="5">
        <v>11238320.343201837</v>
      </c>
      <c r="F9" s="5">
        <v>13380333.347347429</v>
      </c>
      <c r="G9" s="5">
        <v>15486690.239058262</v>
      </c>
      <c r="H9" s="5">
        <v>17429542.256855343</v>
      </c>
      <c r="I9" s="5">
        <v>19132178.770734396</v>
      </c>
      <c r="J9" s="5">
        <v>20666026.13188596</v>
      </c>
      <c r="K9" s="5">
        <v>21589648.296413936</v>
      </c>
      <c r="L9" s="33">
        <v>22377574.99441831</v>
      </c>
      <c r="M9" s="6" t="s">
        <v>13</v>
      </c>
      <c r="N9" s="21"/>
      <c r="O9" s="21"/>
    </row>
    <row r="10" spans="1:15" ht="45">
      <c r="A10" s="3" t="s">
        <v>14</v>
      </c>
      <c r="B10" s="4" t="s">
        <v>15</v>
      </c>
      <c r="C10" s="5">
        <v>2499635.3085517953</v>
      </c>
      <c r="D10" s="5">
        <v>2778456.901216443</v>
      </c>
      <c r="E10" s="5">
        <v>2940208.1550378157</v>
      </c>
      <c r="F10" s="5">
        <v>3163474.425239103</v>
      </c>
      <c r="G10" s="5">
        <v>3370490.320979889</v>
      </c>
      <c r="H10" s="5">
        <v>3642451.451714849</v>
      </c>
      <c r="I10" s="5">
        <v>4021540.073295931</v>
      </c>
      <c r="J10" s="5">
        <v>4353835.427616187</v>
      </c>
      <c r="K10" s="5">
        <v>4800475.031270015</v>
      </c>
      <c r="L10" s="33">
        <v>4798625.28526077</v>
      </c>
      <c r="M10" s="43" t="s">
        <v>97</v>
      </c>
      <c r="N10" s="21"/>
      <c r="O10" s="21"/>
    </row>
    <row r="11" spans="1:15" ht="31.5">
      <c r="A11" s="3" t="s">
        <v>16</v>
      </c>
      <c r="B11" s="4" t="s">
        <v>17</v>
      </c>
      <c r="C11" s="5">
        <v>563466.0174016688</v>
      </c>
      <c r="D11" s="5">
        <v>724652.8282639508</v>
      </c>
      <c r="E11" s="5">
        <v>808443.9526903584</v>
      </c>
      <c r="F11" s="5">
        <v>919959.6495824321</v>
      </c>
      <c r="G11" s="5">
        <v>1068302.5088650172</v>
      </c>
      <c r="H11" s="5">
        <v>1126310.9006481136</v>
      </c>
      <c r="I11" s="5">
        <v>1215048.5139169763</v>
      </c>
      <c r="J11" s="5">
        <v>1359656.966640466</v>
      </c>
      <c r="K11" s="5">
        <v>1534496.9208366226</v>
      </c>
      <c r="L11" s="33">
        <v>1673638.2867624394</v>
      </c>
      <c r="M11" s="6" t="s">
        <v>18</v>
      </c>
      <c r="N11" s="21"/>
      <c r="O11" s="21"/>
    </row>
    <row r="12" spans="1:15" ht="15.75">
      <c r="A12" s="3" t="s">
        <v>19</v>
      </c>
      <c r="B12" s="4" t="s">
        <v>20</v>
      </c>
      <c r="C12" s="5">
        <v>5782301.087281999</v>
      </c>
      <c r="D12" s="5">
        <v>6456985.1644564215</v>
      </c>
      <c r="E12" s="5">
        <v>7224642.350207281</v>
      </c>
      <c r="F12" s="5">
        <v>8013620.059803863</v>
      </c>
      <c r="G12" s="5">
        <v>9527270.41436363</v>
      </c>
      <c r="H12" s="5">
        <v>10499714.389548756</v>
      </c>
      <c r="I12" s="5">
        <v>11024899.572444957</v>
      </c>
      <c r="J12" s="5">
        <v>12367290.857079783</v>
      </c>
      <c r="K12" s="5">
        <v>15230324.365767684</v>
      </c>
      <c r="L12" s="33">
        <v>18019101.886371873</v>
      </c>
      <c r="M12" s="6" t="s">
        <v>21</v>
      </c>
      <c r="N12" s="21"/>
      <c r="O12" s="21"/>
    </row>
    <row r="13" spans="1:15" ht="47.25">
      <c r="A13" s="3" t="s">
        <v>22</v>
      </c>
      <c r="B13" s="4" t="s">
        <v>23</v>
      </c>
      <c r="C13" s="5">
        <v>10837325.927468672</v>
      </c>
      <c r="D13" s="5">
        <v>13203569.579492988</v>
      </c>
      <c r="E13" s="5">
        <v>14399177.86569356</v>
      </c>
      <c r="F13" s="5">
        <v>16351241.868362295</v>
      </c>
      <c r="G13" s="5">
        <v>18164831.785605095</v>
      </c>
      <c r="H13" s="5">
        <v>20156767.063498974</v>
      </c>
      <c r="I13" s="5">
        <v>23038797.0007371</v>
      </c>
      <c r="J13" s="5">
        <v>26846743.584774654</v>
      </c>
      <c r="K13" s="5">
        <v>29273085.763540838</v>
      </c>
      <c r="L13" s="33">
        <v>32727083.812912144</v>
      </c>
      <c r="M13" s="6" t="s">
        <v>24</v>
      </c>
      <c r="N13" s="21"/>
      <c r="O13" s="21"/>
    </row>
    <row r="14" spans="1:15" ht="15.75">
      <c r="A14" s="3" t="s">
        <v>25</v>
      </c>
      <c r="B14" s="4" t="s">
        <v>26</v>
      </c>
      <c r="C14" s="5">
        <v>3511471.7193314247</v>
      </c>
      <c r="D14" s="5">
        <v>4478222.557506354</v>
      </c>
      <c r="E14" s="5">
        <v>4763819.467952786</v>
      </c>
      <c r="F14" s="5">
        <v>5371773.81029338</v>
      </c>
      <c r="G14" s="5">
        <v>5990314.806888182</v>
      </c>
      <c r="H14" s="5">
        <v>6659849.345728221</v>
      </c>
      <c r="I14" s="5">
        <v>7668348.139251058</v>
      </c>
      <c r="J14" s="5">
        <v>8465020.604424857</v>
      </c>
      <c r="K14" s="5">
        <v>9420221.858067438</v>
      </c>
      <c r="L14" s="33">
        <v>10208790.34187197</v>
      </c>
      <c r="M14" s="6" t="s">
        <v>27</v>
      </c>
      <c r="N14" s="21"/>
      <c r="O14" s="21"/>
    </row>
    <row r="15" spans="1:15" ht="30">
      <c r="A15" s="3" t="s">
        <v>28</v>
      </c>
      <c r="B15" s="4" t="s">
        <v>29</v>
      </c>
      <c r="C15" s="5">
        <v>927263.2170660975</v>
      </c>
      <c r="D15" s="5">
        <v>1025203.5284835141</v>
      </c>
      <c r="E15" s="5">
        <v>1127913.469819331</v>
      </c>
      <c r="F15" s="5">
        <v>1226078.7380090256</v>
      </c>
      <c r="G15" s="5">
        <v>1314625.865080793</v>
      </c>
      <c r="H15" s="5">
        <v>1484322.7742846818</v>
      </c>
      <c r="I15" s="5">
        <v>1635577.2358419274</v>
      </c>
      <c r="J15" s="5">
        <v>1836885.9900144455</v>
      </c>
      <c r="K15" s="5">
        <v>2073953.7129831521</v>
      </c>
      <c r="L15" s="33">
        <v>2285134.131282141</v>
      </c>
      <c r="M15" s="6" t="s">
        <v>30</v>
      </c>
      <c r="N15" s="21"/>
      <c r="O15" s="21"/>
    </row>
    <row r="16" spans="1:15" ht="15.75">
      <c r="A16" s="3" t="s">
        <v>31</v>
      </c>
      <c r="B16" s="4" t="s">
        <v>32</v>
      </c>
      <c r="C16" s="5">
        <v>4692690.947819028</v>
      </c>
      <c r="D16" s="5">
        <v>5089186.5071165385</v>
      </c>
      <c r="E16" s="5">
        <v>5528538.014704146</v>
      </c>
      <c r="F16" s="5">
        <v>5770556.805981617</v>
      </c>
      <c r="G16" s="5">
        <v>6163673.942546642</v>
      </c>
      <c r="H16" s="5">
        <v>7079676.155120106</v>
      </c>
      <c r="I16" s="5">
        <v>7875481.420175671</v>
      </c>
      <c r="J16" s="5">
        <v>8314356.165098544</v>
      </c>
      <c r="K16" s="5">
        <v>9091691.41061562</v>
      </c>
      <c r="L16" s="33">
        <v>10039041.96974454</v>
      </c>
      <c r="M16" s="6" t="s">
        <v>33</v>
      </c>
      <c r="N16" s="21"/>
      <c r="O16" s="21"/>
    </row>
    <row r="17" spans="1:15" ht="15.75">
      <c r="A17" s="3" t="s">
        <v>34</v>
      </c>
      <c r="B17" s="4" t="s">
        <v>35</v>
      </c>
      <c r="C17" s="5">
        <v>3475642.1044432926</v>
      </c>
      <c r="D17" s="5">
        <v>3062040.5409238334</v>
      </c>
      <c r="E17" s="5">
        <v>3089810.124936575</v>
      </c>
      <c r="F17" s="5">
        <v>3374042.8937086808</v>
      </c>
      <c r="G17" s="5">
        <v>3756402.429377579</v>
      </c>
      <c r="H17" s="5">
        <v>3576610.0002323645</v>
      </c>
      <c r="I17" s="5">
        <v>5272721.91966256</v>
      </c>
      <c r="J17" s="5">
        <v>5640976.592306483</v>
      </c>
      <c r="K17" s="5">
        <v>6046916.88516617</v>
      </c>
      <c r="L17" s="33">
        <v>7673914.907386598</v>
      </c>
      <c r="M17" s="41" t="s">
        <v>98</v>
      </c>
      <c r="N17" s="21"/>
      <c r="O17" s="21"/>
    </row>
    <row r="18" spans="1:15" ht="15.75">
      <c r="A18" s="3" t="s">
        <v>36</v>
      </c>
      <c r="B18" s="4" t="s">
        <v>37</v>
      </c>
      <c r="C18" s="5">
        <v>8812726.290302798</v>
      </c>
      <c r="D18" s="5">
        <v>10174993.51257834</v>
      </c>
      <c r="E18" s="5">
        <v>10604160.328342233</v>
      </c>
      <c r="F18" s="5">
        <v>11211333.253851099</v>
      </c>
      <c r="G18" s="5">
        <v>12050377.222430883</v>
      </c>
      <c r="H18" s="5">
        <v>13189700.520161282</v>
      </c>
      <c r="I18" s="5">
        <v>13836205.536561903</v>
      </c>
      <c r="J18" s="5">
        <v>13986686.942344926</v>
      </c>
      <c r="K18" s="5">
        <v>14756887.21794785</v>
      </c>
      <c r="L18" s="33">
        <v>15317720.819589935</v>
      </c>
      <c r="M18" s="6" t="s">
        <v>38</v>
      </c>
      <c r="N18" s="21"/>
      <c r="O18" s="21"/>
    </row>
    <row r="19" spans="1:15" ht="30">
      <c r="A19" s="3" t="s">
        <v>39</v>
      </c>
      <c r="B19" s="4" t="s">
        <v>40</v>
      </c>
      <c r="C19" s="5">
        <v>1683311.5314311376</v>
      </c>
      <c r="D19" s="5">
        <v>1800537.7266506045</v>
      </c>
      <c r="E19" s="5">
        <v>1983387.5659437114</v>
      </c>
      <c r="F19" s="5">
        <v>2259777.8959167856</v>
      </c>
      <c r="G19" s="5">
        <v>2667770.300615812</v>
      </c>
      <c r="H19" s="5">
        <v>3118290.025325334</v>
      </c>
      <c r="I19" s="5">
        <v>3670532.249625382</v>
      </c>
      <c r="J19" s="5">
        <v>3782129.942734493</v>
      </c>
      <c r="K19" s="5">
        <v>3987794.198222216</v>
      </c>
      <c r="L19" s="33">
        <v>4059218.432468393</v>
      </c>
      <c r="M19" s="6" t="s">
        <v>41</v>
      </c>
      <c r="N19" s="21"/>
      <c r="O19" s="21"/>
    </row>
    <row r="20" spans="1:15" ht="31.5">
      <c r="A20" s="3" t="s">
        <v>42</v>
      </c>
      <c r="B20" s="4" t="s">
        <v>43</v>
      </c>
      <c r="C20" s="5">
        <v>953860.9537381014</v>
      </c>
      <c r="D20" s="5">
        <v>823982.9016326492</v>
      </c>
      <c r="E20" s="5">
        <v>932709.8672502817</v>
      </c>
      <c r="F20" s="5">
        <v>1147570.7692803722</v>
      </c>
      <c r="G20" s="5">
        <v>1332063.4213853756</v>
      </c>
      <c r="H20" s="5">
        <v>1612692.276260221</v>
      </c>
      <c r="I20" s="5">
        <v>1802059.1426848671</v>
      </c>
      <c r="J20" s="5">
        <v>2100698.851741324</v>
      </c>
      <c r="K20" s="5">
        <v>2376520.0900746896</v>
      </c>
      <c r="L20" s="33">
        <v>2709092.5028123306</v>
      </c>
      <c r="M20" s="6" t="s">
        <v>44</v>
      </c>
      <c r="N20" s="21"/>
      <c r="O20" s="21"/>
    </row>
    <row r="21" spans="1:15" ht="31.5">
      <c r="A21" s="3" t="s">
        <v>45</v>
      </c>
      <c r="B21" s="4" t="s">
        <v>46</v>
      </c>
      <c r="C21" s="5">
        <v>2748201.517</v>
      </c>
      <c r="D21" s="5">
        <v>3046273</v>
      </c>
      <c r="E21" s="5">
        <v>3431208</v>
      </c>
      <c r="F21" s="5">
        <v>3988864.694</v>
      </c>
      <c r="G21" s="5">
        <v>4664203.4024</v>
      </c>
      <c r="H21" s="5">
        <v>5152144.24</v>
      </c>
      <c r="I21" s="5">
        <v>5493064.654999999</v>
      </c>
      <c r="J21" s="5">
        <v>6417221.6219999995</v>
      </c>
      <c r="K21" s="5">
        <v>6779065.720000001</v>
      </c>
      <c r="L21" s="33">
        <v>7295485.6715241745</v>
      </c>
      <c r="M21" s="6" t="s">
        <v>47</v>
      </c>
      <c r="N21" s="21"/>
      <c r="O21" s="21"/>
    </row>
    <row r="22" spans="1:15" ht="15.75">
      <c r="A22" s="3" t="s">
        <v>48</v>
      </c>
      <c r="B22" s="4" t="s">
        <v>49</v>
      </c>
      <c r="C22" s="5">
        <v>4891242.608939784</v>
      </c>
      <c r="D22" s="5">
        <v>5228574.973684942</v>
      </c>
      <c r="E22" s="5">
        <v>5838001.144079259</v>
      </c>
      <c r="F22" s="5">
        <v>6082384.247200949</v>
      </c>
      <c r="G22" s="5">
        <v>6429919.153096644</v>
      </c>
      <c r="H22" s="5">
        <v>7007554.613970669</v>
      </c>
      <c r="I22" s="5">
        <v>7503343.244436105</v>
      </c>
      <c r="J22" s="5">
        <v>7776198.274006717</v>
      </c>
      <c r="K22" s="5">
        <v>8468610.599146286</v>
      </c>
      <c r="L22" s="33">
        <v>9389026.474905958</v>
      </c>
      <c r="M22" s="6" t="s">
        <v>50</v>
      </c>
      <c r="N22" s="21"/>
      <c r="O22" s="21"/>
    </row>
    <row r="23" spans="1:15" ht="15.75">
      <c r="A23" s="3" t="s">
        <v>51</v>
      </c>
      <c r="B23" s="4" t="s">
        <v>52</v>
      </c>
      <c r="C23" s="5">
        <v>2998173.335405378</v>
      </c>
      <c r="D23" s="5">
        <v>3314365.1360906586</v>
      </c>
      <c r="E23" s="5">
        <v>3830810.6942874542</v>
      </c>
      <c r="F23" s="5">
        <v>4155728.0360457846</v>
      </c>
      <c r="G23" s="5">
        <v>4704796.92528532</v>
      </c>
      <c r="H23" s="5">
        <v>5146722.285966233</v>
      </c>
      <c r="I23" s="5">
        <v>5584085.396754918</v>
      </c>
      <c r="J23" s="5">
        <v>6306128.517282113</v>
      </c>
      <c r="K23" s="5">
        <v>6812504.168370615</v>
      </c>
      <c r="L23" s="33">
        <v>7744316.3512787195</v>
      </c>
      <c r="M23" s="6" t="s">
        <v>53</v>
      </c>
      <c r="N23" s="21"/>
      <c r="O23" s="21"/>
    </row>
    <row r="24" spans="1:15" ht="15.75">
      <c r="A24" s="3" t="s">
        <v>54</v>
      </c>
      <c r="B24" s="42" t="s">
        <v>95</v>
      </c>
      <c r="C24" s="5">
        <v>504852.67532083794</v>
      </c>
      <c r="D24" s="5">
        <v>570649.3561315244</v>
      </c>
      <c r="E24" s="5">
        <v>669644.5242476726</v>
      </c>
      <c r="F24" s="5">
        <v>736941.4868053633</v>
      </c>
      <c r="G24" s="5">
        <v>835376.7077669185</v>
      </c>
      <c r="H24" s="5">
        <v>964347.2289840033</v>
      </c>
      <c r="I24" s="5">
        <v>1037314.9366011352</v>
      </c>
      <c r="J24" s="5">
        <v>1031815.5774252114</v>
      </c>
      <c r="K24" s="5">
        <v>1097981.395971582</v>
      </c>
      <c r="L24" s="33">
        <v>1456401.8444162637</v>
      </c>
      <c r="M24" s="6" t="s">
        <v>55</v>
      </c>
      <c r="N24" s="21"/>
      <c r="O24" s="21"/>
    </row>
    <row r="25" spans="1:15" ht="15.75">
      <c r="A25" s="3" t="s">
        <v>56</v>
      </c>
      <c r="B25" s="42" t="s">
        <v>57</v>
      </c>
      <c r="C25" s="5">
        <v>848407.5890855333</v>
      </c>
      <c r="D25" s="5">
        <v>975723.371240178</v>
      </c>
      <c r="E25" s="5">
        <v>1112336.1189859393</v>
      </c>
      <c r="F25" s="5">
        <v>1262838.2502307924</v>
      </c>
      <c r="G25" s="5">
        <v>1513277.8739046624</v>
      </c>
      <c r="H25" s="5">
        <v>1844978.8869034757</v>
      </c>
      <c r="I25" s="5">
        <v>2125081.155075664</v>
      </c>
      <c r="J25" s="5">
        <v>2396028.6608003485</v>
      </c>
      <c r="K25" s="5">
        <v>2620642.3730805106</v>
      </c>
      <c r="L25" s="33">
        <v>3024056.326557215</v>
      </c>
      <c r="M25" s="6" t="s">
        <v>58</v>
      </c>
      <c r="N25" s="21"/>
      <c r="O25" s="21"/>
    </row>
    <row r="26" spans="1:15" ht="78.75">
      <c r="A26" s="3" t="s">
        <v>59</v>
      </c>
      <c r="B26" s="42" t="s">
        <v>96</v>
      </c>
      <c r="C26" s="5">
        <v>166587</v>
      </c>
      <c r="D26" s="5">
        <v>121691.4</v>
      </c>
      <c r="E26" s="5">
        <v>123671.60399999999</v>
      </c>
      <c r="F26" s="5">
        <v>173269.90799999997</v>
      </c>
      <c r="G26" s="5">
        <v>200322.096</v>
      </c>
      <c r="H26" s="5">
        <v>229384.87199999997</v>
      </c>
      <c r="I26" s="5">
        <v>246441.384</v>
      </c>
      <c r="J26" s="5">
        <v>262477.26</v>
      </c>
      <c r="K26" s="5">
        <v>287550.768</v>
      </c>
      <c r="L26" s="33">
        <v>340961.1986596329</v>
      </c>
      <c r="M26" s="6" t="s">
        <v>60</v>
      </c>
      <c r="N26" s="21"/>
      <c r="O26" s="21"/>
    </row>
    <row r="27" spans="1:15" ht="15.75">
      <c r="A27" s="55" t="s">
        <v>61</v>
      </c>
      <c r="B27" s="56"/>
      <c r="C27" s="7">
        <v>74310591.41542707</v>
      </c>
      <c r="D27" s="7">
        <v>84813667.60309789</v>
      </c>
      <c r="E27" s="7">
        <v>90938525.87028553</v>
      </c>
      <c r="F27" s="7">
        <v>102741875.71913934</v>
      </c>
      <c r="G27" s="7">
        <v>115935615.32557978</v>
      </c>
      <c r="H27" s="7">
        <v>127063529.4331328</v>
      </c>
      <c r="I27" s="7">
        <v>140887272.61651477</v>
      </c>
      <c r="J27" s="7">
        <v>154814578.87847397</v>
      </c>
      <c r="K27" s="7">
        <v>166472067.10069054</v>
      </c>
      <c r="L27" s="34">
        <f>SUM(L7:L26)</f>
        <v>183074108.71679872</v>
      </c>
      <c r="M27" s="9" t="s">
        <v>62</v>
      </c>
      <c r="N27" s="21"/>
      <c r="O27" s="21"/>
    </row>
    <row r="28" spans="1:15" ht="15.75">
      <c r="A28" s="26" t="s">
        <v>63</v>
      </c>
      <c r="B28" s="24"/>
      <c r="C28" s="5">
        <v>11964786</v>
      </c>
      <c r="D28" s="5">
        <v>13959146.000000002</v>
      </c>
      <c r="E28" s="5">
        <v>14541658.000000002</v>
      </c>
      <c r="F28" s="5">
        <v>16790995</v>
      </c>
      <c r="G28" s="5">
        <v>17546018.999999996</v>
      </c>
      <c r="H28" s="5">
        <v>18690113.000000007</v>
      </c>
      <c r="I28" s="5">
        <v>19927291</v>
      </c>
      <c r="J28" s="5">
        <v>24066311</v>
      </c>
      <c r="K28" s="5">
        <v>26036486</v>
      </c>
      <c r="L28" s="33">
        <v>27303949.800000012</v>
      </c>
      <c r="M28" s="27" t="s">
        <v>64</v>
      </c>
      <c r="N28" s="21"/>
      <c r="O28" s="21"/>
    </row>
    <row r="29" spans="1:15" ht="15.75">
      <c r="A29" s="26" t="s">
        <v>65</v>
      </c>
      <c r="B29" s="24"/>
      <c r="C29" s="5">
        <v>12349153.000000004</v>
      </c>
      <c r="D29" s="5">
        <v>14376164.000000004</v>
      </c>
      <c r="E29" s="5">
        <v>14911922.800000006</v>
      </c>
      <c r="F29" s="5">
        <v>17154738.000000007</v>
      </c>
      <c r="G29" s="5">
        <v>17837038.000000004</v>
      </c>
      <c r="H29" s="5">
        <v>18983223.00000001</v>
      </c>
      <c r="I29" s="5">
        <v>20650441</v>
      </c>
      <c r="J29" s="5">
        <v>24523930</v>
      </c>
      <c r="K29" s="5">
        <v>26087311</v>
      </c>
      <c r="L29" s="33">
        <v>28328555.300000012</v>
      </c>
      <c r="M29" s="8" t="s">
        <v>66</v>
      </c>
      <c r="N29" s="21"/>
      <c r="O29" s="21"/>
    </row>
    <row r="30" spans="1:15" ht="15.75">
      <c r="A30" s="60" t="s">
        <v>67</v>
      </c>
      <c r="B30" s="61"/>
      <c r="C30" s="44">
        <v>86275377.41542707</v>
      </c>
      <c r="D30" s="44">
        <v>98772813.60309789</v>
      </c>
      <c r="E30" s="44">
        <v>105480183.87028553</v>
      </c>
      <c r="F30" s="44">
        <v>119532870.71913934</v>
      </c>
      <c r="G30" s="44">
        <v>133481634.32557978</v>
      </c>
      <c r="H30" s="44">
        <v>145753642.4331328</v>
      </c>
      <c r="I30" s="44">
        <v>160814563.61651477</v>
      </c>
      <c r="J30" s="44">
        <v>178880889.87847397</v>
      </c>
      <c r="K30" s="44">
        <v>192508553.10069054</v>
      </c>
      <c r="L30" s="45">
        <f>L27+L28</f>
        <v>210378058.51679873</v>
      </c>
      <c r="M30" s="46" t="s">
        <v>68</v>
      </c>
      <c r="N30" s="21"/>
      <c r="O30" s="21"/>
    </row>
    <row r="31" spans="1:13" ht="15.75">
      <c r="A31" s="62" t="s">
        <v>69</v>
      </c>
      <c r="B31" s="63"/>
      <c r="C31" s="63"/>
      <c r="D31" s="63"/>
      <c r="E31" s="63"/>
      <c r="F31" s="63"/>
      <c r="G31" s="64"/>
      <c r="H31" s="64"/>
      <c r="I31" s="64"/>
      <c r="J31" s="64"/>
      <c r="K31" s="64"/>
      <c r="L31" s="65"/>
      <c r="M31" s="66"/>
    </row>
    <row r="32" spans="1:13" ht="15.75">
      <c r="A32" s="28" t="s">
        <v>70</v>
      </c>
      <c r="B32" s="11"/>
      <c r="C32" s="12">
        <v>93545664.6154311</v>
      </c>
      <c r="D32" s="12">
        <v>108144388.02860352</v>
      </c>
      <c r="E32" s="12">
        <v>115861743.36598489</v>
      </c>
      <c r="F32" s="12">
        <v>127378853.33562249</v>
      </c>
      <c r="G32" s="12">
        <v>139620548.2531099</v>
      </c>
      <c r="H32" s="12">
        <v>148588210.7543087</v>
      </c>
      <c r="I32" s="12">
        <v>162481929.19193453</v>
      </c>
      <c r="J32" s="12">
        <v>180065292.79131275</v>
      </c>
      <c r="K32" s="12">
        <v>192458588.7114987</v>
      </c>
      <c r="L32" s="35">
        <f>L33+L34+L35</f>
        <v>209164943.1101908</v>
      </c>
      <c r="M32" s="9" t="s">
        <v>71</v>
      </c>
    </row>
    <row r="33" spans="1:13" ht="15.75">
      <c r="A33" s="26" t="s">
        <v>72</v>
      </c>
      <c r="B33" s="24"/>
      <c r="C33" s="5">
        <v>76573948.41352926</v>
      </c>
      <c r="D33" s="5">
        <v>90385199.68146402</v>
      </c>
      <c r="E33" s="5">
        <v>96677555.68875977</v>
      </c>
      <c r="F33" s="5">
        <v>107345997.96694759</v>
      </c>
      <c r="G33" s="5">
        <v>118455728.5764608</v>
      </c>
      <c r="H33" s="5">
        <v>125381120.2082182</v>
      </c>
      <c r="I33" s="5">
        <v>136396994.16413963</v>
      </c>
      <c r="J33" s="5">
        <v>150755514.3387427</v>
      </c>
      <c r="K33" s="5">
        <v>160489627.64564857</v>
      </c>
      <c r="L33" s="33">
        <v>174096747.37265646</v>
      </c>
      <c r="M33" s="10" t="s">
        <v>73</v>
      </c>
    </row>
    <row r="34" spans="1:13" ht="30">
      <c r="A34" s="26" t="s">
        <v>74</v>
      </c>
      <c r="B34" s="24"/>
      <c r="C34" s="5">
        <v>15713900.201901842</v>
      </c>
      <c r="D34" s="5">
        <v>16356372.347139504</v>
      </c>
      <c r="E34" s="5">
        <v>17604788.168225106</v>
      </c>
      <c r="F34" s="5">
        <v>18295861.368674897</v>
      </c>
      <c r="G34" s="5">
        <v>19183618.07664913</v>
      </c>
      <c r="H34" s="5">
        <v>21141357.546090506</v>
      </c>
      <c r="I34" s="5">
        <v>23918816.977580298</v>
      </c>
      <c r="J34" s="5">
        <v>26892286.65257003</v>
      </c>
      <c r="K34" s="5">
        <v>29244148.718074992</v>
      </c>
      <c r="L34" s="33">
        <v>31965780.105926637</v>
      </c>
      <c r="M34" s="29" t="s">
        <v>75</v>
      </c>
    </row>
    <row r="35" spans="1:13" ht="48.75" customHeight="1">
      <c r="A35" s="67" t="s">
        <v>76</v>
      </c>
      <c r="B35" s="68"/>
      <c r="C35" s="5">
        <v>1257816</v>
      </c>
      <c r="D35" s="5">
        <v>1402816</v>
      </c>
      <c r="E35" s="5">
        <v>1579399.5089999996</v>
      </c>
      <c r="F35" s="5">
        <v>1736994</v>
      </c>
      <c r="G35" s="5">
        <v>1981201.6</v>
      </c>
      <c r="H35" s="5">
        <v>2065733</v>
      </c>
      <c r="I35" s="5">
        <v>2166118.050214593</v>
      </c>
      <c r="J35" s="5">
        <v>2417491.8</v>
      </c>
      <c r="K35" s="5">
        <v>2724812.3477751217</v>
      </c>
      <c r="L35" s="33">
        <v>3102415.6316077</v>
      </c>
      <c r="M35" s="29" t="s">
        <v>77</v>
      </c>
    </row>
    <row r="36" spans="1:13" ht="15.75">
      <c r="A36" s="28" t="s">
        <v>78</v>
      </c>
      <c r="B36" s="11"/>
      <c r="C36" s="12">
        <v>20578218.943365257</v>
      </c>
      <c r="D36" s="12">
        <v>23753549.42249435</v>
      </c>
      <c r="E36" s="12">
        <v>25524642.64430063</v>
      </c>
      <c r="F36" s="12">
        <v>29809346.572501585</v>
      </c>
      <c r="G36" s="12">
        <v>34997292.23934451</v>
      </c>
      <c r="H36" s="12">
        <v>34390584.75079777</v>
      </c>
      <c r="I36" s="12">
        <v>35350424.34857039</v>
      </c>
      <c r="J36" s="12">
        <v>40744684.00164239</v>
      </c>
      <c r="K36" s="12">
        <v>49310622.35650758</v>
      </c>
      <c r="L36" s="35">
        <f>L37+L38</f>
        <v>53329907.83200001</v>
      </c>
      <c r="M36" s="13" t="s">
        <v>79</v>
      </c>
    </row>
    <row r="37" spans="1:13" ht="15.75">
      <c r="A37" s="26" t="s">
        <v>80</v>
      </c>
      <c r="B37" s="24"/>
      <c r="C37" s="5">
        <v>19432906.943365257</v>
      </c>
      <c r="D37" s="5">
        <v>22877804.478728037</v>
      </c>
      <c r="E37" s="5">
        <v>24929093.19277132</v>
      </c>
      <c r="F37" s="5">
        <v>27533034.555552468</v>
      </c>
      <c r="G37" s="5">
        <v>34562266.63718508</v>
      </c>
      <c r="H37" s="5">
        <v>35407561.886637025</v>
      </c>
      <c r="I37" s="5">
        <v>35714915.57160707</v>
      </c>
      <c r="J37" s="5">
        <v>39868389.8265391</v>
      </c>
      <c r="K37" s="5">
        <v>46817865.6342427</v>
      </c>
      <c r="L37" s="33">
        <v>53012617.642</v>
      </c>
      <c r="M37" s="10" t="s">
        <v>81</v>
      </c>
    </row>
    <row r="38" spans="1:13" ht="15.75">
      <c r="A38" s="26" t="s">
        <v>82</v>
      </c>
      <c r="B38" s="24"/>
      <c r="C38" s="5">
        <v>1145312</v>
      </c>
      <c r="D38" s="5">
        <v>875744.9437663108</v>
      </c>
      <c r="E38" s="5">
        <v>595549.4515293092</v>
      </c>
      <c r="F38" s="5">
        <v>2276312.016949117</v>
      </c>
      <c r="G38" s="5">
        <v>435025.6021594256</v>
      </c>
      <c r="H38" s="5">
        <v>-1016977.1358392537</v>
      </c>
      <c r="I38" s="5">
        <v>-364491.22303667665</v>
      </c>
      <c r="J38" s="5">
        <v>876294.175103289</v>
      </c>
      <c r="K38" s="5">
        <v>2492756.7222648785</v>
      </c>
      <c r="L38" s="33">
        <v>317290.1900000125</v>
      </c>
      <c r="M38" s="14" t="s">
        <v>83</v>
      </c>
    </row>
    <row r="39" spans="1:13" ht="14.25" customHeight="1">
      <c r="A39" s="55" t="s">
        <v>84</v>
      </c>
      <c r="B39" s="64"/>
      <c r="C39" s="12">
        <v>-27848506.229000002</v>
      </c>
      <c r="D39" s="12">
        <v>-33125123.847999997</v>
      </c>
      <c r="E39" s="12">
        <v>-35906202.14</v>
      </c>
      <c r="F39" s="12">
        <v>-37655329.18898475</v>
      </c>
      <c r="G39" s="12">
        <v>-41136206.16687461</v>
      </c>
      <c r="H39" s="12">
        <v>-37225153.07197369</v>
      </c>
      <c r="I39" s="12">
        <v>-37017789.923990145</v>
      </c>
      <c r="J39" s="12">
        <v>-41929086.94423011</v>
      </c>
      <c r="K39" s="12">
        <v>-49260658.33469276</v>
      </c>
      <c r="L39" s="35">
        <f>+L40-L41</f>
        <v>-52116791.93901174</v>
      </c>
      <c r="M39" s="13" t="s">
        <v>85</v>
      </c>
    </row>
    <row r="40" spans="1:13" ht="14.25" customHeight="1">
      <c r="A40" s="69" t="s">
        <v>86</v>
      </c>
      <c r="B40" s="64"/>
      <c r="C40" s="5">
        <v>24010103.652999997</v>
      </c>
      <c r="D40" s="5">
        <v>32141125.468000002</v>
      </c>
      <c r="E40" s="5">
        <v>32838988.027</v>
      </c>
      <c r="F40" s="5">
        <v>38361221.81268513</v>
      </c>
      <c r="G40" s="5">
        <v>41607153.384193994</v>
      </c>
      <c r="H40" s="5">
        <v>46488782.21089531</v>
      </c>
      <c r="I40" s="5">
        <v>51957763.44128989</v>
      </c>
      <c r="J40" s="5">
        <v>55629741.80697423</v>
      </c>
      <c r="K40" s="5">
        <v>58019584.67022319</v>
      </c>
      <c r="L40" s="33">
        <v>64301481.397231</v>
      </c>
      <c r="M40" s="15" t="s">
        <v>87</v>
      </c>
    </row>
    <row r="41" spans="1:13" ht="16.5" thickBot="1">
      <c r="A41" s="58" t="s">
        <v>88</v>
      </c>
      <c r="B41" s="59"/>
      <c r="C41" s="30">
        <v>51858609.882</v>
      </c>
      <c r="D41" s="30">
        <v>65266249.316</v>
      </c>
      <c r="E41" s="30">
        <v>68745190.167</v>
      </c>
      <c r="F41" s="30">
        <v>76016551.00166988</v>
      </c>
      <c r="G41" s="30">
        <v>82743359.5510686</v>
      </c>
      <c r="H41" s="30">
        <v>83713935.282869</v>
      </c>
      <c r="I41" s="30">
        <v>88975553.36528003</v>
      </c>
      <c r="J41" s="30">
        <v>97558828.75120434</v>
      </c>
      <c r="K41" s="30">
        <v>107280243.00491595</v>
      </c>
      <c r="L41" s="36">
        <v>116418273.33624274</v>
      </c>
      <c r="M41" s="16" t="s">
        <v>89</v>
      </c>
    </row>
    <row r="42" spans="11:12" ht="15.75">
      <c r="K42" s="21"/>
      <c r="L42" s="21"/>
    </row>
    <row r="43" spans="1:12" ht="15.75">
      <c r="A43" s="21"/>
      <c r="C43" s="21"/>
      <c r="D43" s="21"/>
      <c r="F43" s="21"/>
      <c r="G43" s="21"/>
      <c r="H43" s="21"/>
      <c r="I43" s="21"/>
      <c r="J43" s="21"/>
      <c r="K43" s="21"/>
      <c r="L43" s="21"/>
    </row>
    <row r="44" ht="15.75">
      <c r="L44" s="23"/>
    </row>
    <row r="46" spans="3:11" ht="15.75">
      <c r="C46" s="21"/>
      <c r="D46" s="21"/>
      <c r="E46" s="21"/>
      <c r="F46" s="21"/>
      <c r="G46" s="21"/>
      <c r="H46" s="21"/>
      <c r="I46" s="21"/>
      <c r="J46" s="21"/>
      <c r="K46" s="21"/>
    </row>
    <row r="47" spans="3:11" ht="15.75">
      <c r="C47" s="21"/>
      <c r="D47" s="21"/>
      <c r="E47" s="21"/>
      <c r="F47" s="21"/>
      <c r="G47" s="21"/>
      <c r="H47" s="21"/>
      <c r="I47" s="21"/>
      <c r="J47" s="21"/>
      <c r="K47" s="21"/>
    </row>
    <row r="48" spans="3:11" ht="15.75">
      <c r="C48" s="21"/>
      <c r="D48" s="21"/>
      <c r="E48" s="21"/>
      <c r="F48" s="21"/>
      <c r="G48" s="21"/>
      <c r="H48" s="21"/>
      <c r="I48" s="21"/>
      <c r="J48" s="21"/>
      <c r="K48" s="21"/>
    </row>
    <row r="49" spans="3:11" ht="15.75">
      <c r="C49" s="21"/>
      <c r="D49" s="21"/>
      <c r="E49" s="21"/>
      <c r="F49" s="21"/>
      <c r="G49" s="21"/>
      <c r="H49" s="21"/>
      <c r="I49" s="21"/>
      <c r="J49" s="21"/>
      <c r="K49" s="21"/>
    </row>
    <row r="50" spans="3:11" ht="15.75">
      <c r="C50" s="21"/>
      <c r="D50" s="21"/>
      <c r="E50" s="21"/>
      <c r="F50" s="21"/>
      <c r="G50" s="21"/>
      <c r="H50" s="21"/>
      <c r="I50" s="21"/>
      <c r="J50" s="21"/>
      <c r="K50" s="21"/>
    </row>
    <row r="51" spans="3:11" ht="15.75">
      <c r="C51" s="21"/>
      <c r="D51" s="21"/>
      <c r="E51" s="21"/>
      <c r="F51" s="21"/>
      <c r="G51" s="21"/>
      <c r="H51" s="21"/>
      <c r="I51" s="21"/>
      <c r="J51" s="21"/>
      <c r="K51" s="21"/>
    </row>
    <row r="52" spans="3:11" ht="15.75">
      <c r="C52" s="21"/>
      <c r="D52" s="21"/>
      <c r="E52" s="21"/>
      <c r="F52" s="21"/>
      <c r="G52" s="21"/>
      <c r="H52" s="21"/>
      <c r="I52" s="21"/>
      <c r="J52" s="21"/>
      <c r="K52" s="21"/>
    </row>
    <row r="53" spans="3:11" ht="15.75">
      <c r="C53" s="21"/>
      <c r="D53" s="21"/>
      <c r="E53" s="21"/>
      <c r="F53" s="21"/>
      <c r="G53" s="21"/>
      <c r="H53" s="21"/>
      <c r="I53" s="21"/>
      <c r="J53" s="21"/>
      <c r="K53" s="21"/>
    </row>
    <row r="54" spans="3:11" ht="15.75">
      <c r="C54" s="21"/>
      <c r="D54" s="21"/>
      <c r="E54" s="21"/>
      <c r="F54" s="21"/>
      <c r="G54" s="21"/>
      <c r="H54" s="21"/>
      <c r="I54" s="21"/>
      <c r="J54" s="21"/>
      <c r="K54" s="21"/>
    </row>
    <row r="55" spans="3:11" ht="15.75">
      <c r="C55" s="21"/>
      <c r="D55" s="21"/>
      <c r="E55" s="21"/>
      <c r="F55" s="21"/>
      <c r="G55" s="21"/>
      <c r="H55" s="21"/>
      <c r="I55" s="21"/>
      <c r="J55" s="21"/>
      <c r="K55" s="21"/>
    </row>
    <row r="56" spans="3:11" ht="15.75">
      <c r="C56" s="21"/>
      <c r="D56" s="21"/>
      <c r="E56" s="21"/>
      <c r="F56" s="21"/>
      <c r="G56" s="21"/>
      <c r="H56" s="21"/>
      <c r="I56" s="21"/>
      <c r="J56" s="21"/>
      <c r="K56" s="21"/>
    </row>
    <row r="57" spans="3:11" ht="15.75">
      <c r="C57" s="21"/>
      <c r="D57" s="21"/>
      <c r="E57" s="21"/>
      <c r="F57" s="21"/>
      <c r="G57" s="21"/>
      <c r="H57" s="21"/>
      <c r="I57" s="21"/>
      <c r="J57" s="21"/>
      <c r="K57" s="21"/>
    </row>
    <row r="58" spans="3:11" ht="15.75">
      <c r="C58" s="21"/>
      <c r="D58" s="21"/>
      <c r="E58" s="21"/>
      <c r="F58" s="21"/>
      <c r="G58" s="21"/>
      <c r="H58" s="21"/>
      <c r="I58" s="21"/>
      <c r="J58" s="21"/>
      <c r="K58" s="21"/>
    </row>
    <row r="59" spans="3:11" ht="15.75">
      <c r="C59" s="21"/>
      <c r="D59" s="21"/>
      <c r="E59" s="21"/>
      <c r="F59" s="21"/>
      <c r="G59" s="21"/>
      <c r="H59" s="21"/>
      <c r="I59" s="21"/>
      <c r="J59" s="21"/>
      <c r="K59" s="21"/>
    </row>
  </sheetData>
  <sheetProtection/>
  <mergeCells count="11">
    <mergeCell ref="A40:B40"/>
    <mergeCell ref="A5:M5"/>
    <mergeCell ref="A6:B6"/>
    <mergeCell ref="A27:B27"/>
    <mergeCell ref="B2:L2"/>
    <mergeCell ref="B3:L3"/>
    <mergeCell ref="A41:B41"/>
    <mergeCell ref="A30:B30"/>
    <mergeCell ref="A31:M31"/>
    <mergeCell ref="A35:B35"/>
    <mergeCell ref="A39:B39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N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4" sqref="L4"/>
    </sheetView>
  </sheetViews>
  <sheetFormatPr defaultColWidth="9.140625" defaultRowHeight="15"/>
  <cols>
    <col min="1" max="1" width="8.8515625" style="1" customWidth="1"/>
    <col min="2" max="2" width="40.28125" style="1" customWidth="1"/>
    <col min="3" max="3" width="10.8515625" style="0" bestFit="1" customWidth="1"/>
    <col min="4" max="9" width="11.00390625" style="0" bestFit="1" customWidth="1"/>
    <col min="10" max="11" width="11.00390625" style="0" customWidth="1"/>
    <col min="12" max="12" width="48.7109375" style="2" bestFit="1" customWidth="1"/>
    <col min="13" max="13" width="10.8515625" style="0" bestFit="1" customWidth="1"/>
  </cols>
  <sheetData>
    <row r="2" spans="2:11" ht="18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18.75" customHeight="1"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</row>
    <row r="4" spans="1:12" ht="16.5" thickBot="1">
      <c r="A4" t="s">
        <v>90</v>
      </c>
      <c r="L4" s="49" t="s">
        <v>91</v>
      </c>
    </row>
    <row r="5" spans="1:12" ht="15.75">
      <c r="A5" s="50" t="s">
        <v>4</v>
      </c>
      <c r="B5" s="51"/>
      <c r="C5" s="51"/>
      <c r="D5" s="51"/>
      <c r="E5" s="52"/>
      <c r="F5" s="52"/>
      <c r="G5" s="52"/>
      <c r="H5" s="52"/>
      <c r="I5" s="52"/>
      <c r="J5" s="52"/>
      <c r="K5" s="53"/>
      <c r="L5" s="54"/>
    </row>
    <row r="6" spans="1:12" ht="15.75">
      <c r="A6" s="55"/>
      <c r="B6" s="56"/>
      <c r="C6" s="25">
        <v>2011</v>
      </c>
      <c r="D6" s="25">
        <v>2012</v>
      </c>
      <c r="E6" s="25">
        <v>2013</v>
      </c>
      <c r="F6" s="25">
        <v>2014</v>
      </c>
      <c r="G6" s="25">
        <v>2015</v>
      </c>
      <c r="H6" s="25">
        <v>2016</v>
      </c>
      <c r="I6" s="25">
        <v>2017</v>
      </c>
      <c r="J6" s="25">
        <v>2018</v>
      </c>
      <c r="K6" s="32">
        <v>2019</v>
      </c>
      <c r="L6" s="9"/>
    </row>
    <row r="7" spans="1:14" ht="15.75">
      <c r="A7" s="3" t="s">
        <v>5</v>
      </c>
      <c r="B7" s="4" t="s">
        <v>6</v>
      </c>
      <c r="C7" s="5">
        <v>10120419.839324871</v>
      </c>
      <c r="D7" s="5">
        <v>8952113.669525728</v>
      </c>
      <c r="E7" s="5">
        <v>16180008.750202782</v>
      </c>
      <c r="F7" s="5">
        <v>14992516.093616331</v>
      </c>
      <c r="G7" s="5">
        <v>14143190.268557586</v>
      </c>
      <c r="H7" s="5">
        <v>19852565.21338225</v>
      </c>
      <c r="I7" s="5">
        <v>19899142.215268448</v>
      </c>
      <c r="J7" s="5">
        <v>21045401.582479417</v>
      </c>
      <c r="K7" s="33">
        <v>19628758.581329405</v>
      </c>
      <c r="L7" s="6" t="s">
        <v>7</v>
      </c>
      <c r="N7" s="21"/>
    </row>
    <row r="8" spans="1:14" ht="15.75">
      <c r="A8" s="3" t="s">
        <v>8</v>
      </c>
      <c r="B8" s="4" t="s">
        <v>9</v>
      </c>
      <c r="C8" s="5">
        <v>254068.37875093796</v>
      </c>
      <c r="D8" s="5">
        <v>257593.29931665023</v>
      </c>
      <c r="E8" s="5">
        <v>321680.3209808067</v>
      </c>
      <c r="F8" s="5">
        <v>362389.69274288387</v>
      </c>
      <c r="G8" s="5">
        <v>361436.4064851624</v>
      </c>
      <c r="H8" s="5">
        <v>363362.7728467699</v>
      </c>
      <c r="I8" s="5">
        <v>372152.8122385392</v>
      </c>
      <c r="J8" s="5">
        <v>435823.55540677806</v>
      </c>
      <c r="K8" s="33">
        <v>476974.511256494</v>
      </c>
      <c r="L8" s="6" t="s">
        <v>10</v>
      </c>
      <c r="N8" s="21"/>
    </row>
    <row r="9" spans="1:14" ht="15.75">
      <c r="A9" s="3" t="s">
        <v>11</v>
      </c>
      <c r="B9" s="4" t="s">
        <v>12</v>
      </c>
      <c r="C9" s="5">
        <v>9681840.723894525</v>
      </c>
      <c r="D9" s="5">
        <v>10606510.390464699</v>
      </c>
      <c r="E9" s="5">
        <v>12263536.008780945</v>
      </c>
      <c r="F9" s="5">
        <v>14508792.77665671</v>
      </c>
      <c r="G9" s="5">
        <v>16157177.922810677</v>
      </c>
      <c r="H9" s="5">
        <v>18029070.619909883</v>
      </c>
      <c r="I9" s="5">
        <v>19896359.16767679</v>
      </c>
      <c r="J9" s="5">
        <v>21411704.74812171</v>
      </c>
      <c r="K9" s="33">
        <v>22236087.68722294</v>
      </c>
      <c r="L9" s="6" t="s">
        <v>13</v>
      </c>
      <c r="N9" s="21"/>
    </row>
    <row r="10" spans="1:14" ht="45">
      <c r="A10" s="3" t="s">
        <v>14</v>
      </c>
      <c r="B10" s="4" t="s">
        <v>15</v>
      </c>
      <c r="C10" s="5">
        <v>2419113.9789359607</v>
      </c>
      <c r="D10" s="5">
        <v>2655178.770312905</v>
      </c>
      <c r="E10" s="5">
        <v>2822818.022252208</v>
      </c>
      <c r="F10" s="5">
        <v>3343435.064052258</v>
      </c>
      <c r="G10" s="5">
        <v>3395319.3096358674</v>
      </c>
      <c r="H10" s="5">
        <v>3671567.573578857</v>
      </c>
      <c r="I10" s="5">
        <v>4064522.967754067</v>
      </c>
      <c r="J10" s="5">
        <v>4660275.730183859</v>
      </c>
      <c r="K10" s="33">
        <v>4732699.777804932</v>
      </c>
      <c r="L10" s="41" t="s">
        <v>97</v>
      </c>
      <c r="N10" s="21"/>
    </row>
    <row r="11" spans="1:14" ht="31.5">
      <c r="A11" s="3" t="s">
        <v>16</v>
      </c>
      <c r="B11" s="4" t="s">
        <v>17</v>
      </c>
      <c r="C11" s="5">
        <v>702493.3376544238</v>
      </c>
      <c r="D11" s="5">
        <v>760361.5885182092</v>
      </c>
      <c r="E11" s="5">
        <v>809637.6565759155</v>
      </c>
      <c r="F11" s="5">
        <v>1015614.8573829059</v>
      </c>
      <c r="G11" s="5">
        <v>1062468.6673549197</v>
      </c>
      <c r="H11" s="5">
        <v>1145763.342580323</v>
      </c>
      <c r="I11" s="5">
        <v>1221067.439192283</v>
      </c>
      <c r="J11" s="5">
        <v>1421848.5841768153</v>
      </c>
      <c r="K11" s="33">
        <v>1589558.4393529333</v>
      </c>
      <c r="L11" s="41" t="s">
        <v>18</v>
      </c>
      <c r="N11" s="21"/>
    </row>
    <row r="12" spans="1:14" ht="15.75">
      <c r="A12" s="3" t="s">
        <v>19</v>
      </c>
      <c r="B12" s="4" t="s">
        <v>20</v>
      </c>
      <c r="C12" s="5">
        <v>5892157.703708032</v>
      </c>
      <c r="D12" s="5">
        <v>6568528.822364555</v>
      </c>
      <c r="E12" s="5">
        <v>7606252.016528202</v>
      </c>
      <c r="F12" s="5">
        <v>8885287.719022421</v>
      </c>
      <c r="G12" s="5">
        <v>9585642.205685113</v>
      </c>
      <c r="H12" s="5">
        <v>10065509.126117835</v>
      </c>
      <c r="I12" s="5">
        <v>11587728.499719977</v>
      </c>
      <c r="J12" s="5">
        <v>14526166.289544001</v>
      </c>
      <c r="K12" s="33">
        <v>17300229.477705803</v>
      </c>
      <c r="L12" s="41" t="s">
        <v>21</v>
      </c>
      <c r="N12" s="21"/>
    </row>
    <row r="13" spans="1:14" ht="47.25">
      <c r="A13" s="3" t="s">
        <v>22</v>
      </c>
      <c r="B13" s="4" t="s">
        <v>23</v>
      </c>
      <c r="C13" s="5">
        <v>12228531.510279443</v>
      </c>
      <c r="D13" s="5">
        <v>13570064.994251113</v>
      </c>
      <c r="E13" s="5">
        <v>15409829.980585013</v>
      </c>
      <c r="F13" s="5">
        <v>17346929.288855135</v>
      </c>
      <c r="G13" s="5">
        <v>18190209.549640484</v>
      </c>
      <c r="H13" s="5">
        <v>21621782.23401492</v>
      </c>
      <c r="I13" s="5">
        <v>25165300.839289993</v>
      </c>
      <c r="J13" s="5">
        <v>28371050.91698175</v>
      </c>
      <c r="K13" s="33">
        <v>30957949.417209648</v>
      </c>
      <c r="L13" s="41" t="s">
        <v>24</v>
      </c>
      <c r="N13" s="21"/>
    </row>
    <row r="14" spans="1:14" ht="15.75">
      <c r="A14" s="3" t="s">
        <v>25</v>
      </c>
      <c r="B14" s="4" t="s">
        <v>26</v>
      </c>
      <c r="C14" s="5">
        <v>3983768.1384671135</v>
      </c>
      <c r="D14" s="5">
        <v>4612249.84420073</v>
      </c>
      <c r="E14" s="5">
        <v>5176270.471080687</v>
      </c>
      <c r="F14" s="5">
        <v>5543960.847495753</v>
      </c>
      <c r="G14" s="5">
        <v>6045541.634315016</v>
      </c>
      <c r="H14" s="5">
        <v>7025735.271057359</v>
      </c>
      <c r="I14" s="5">
        <v>8198353.824549468</v>
      </c>
      <c r="J14" s="5">
        <v>8924410.279969329</v>
      </c>
      <c r="K14" s="33">
        <v>9872463.003393603</v>
      </c>
      <c r="L14" s="41" t="s">
        <v>27</v>
      </c>
      <c r="N14" s="21"/>
    </row>
    <row r="15" spans="1:14" ht="30">
      <c r="A15" s="3" t="s">
        <v>28</v>
      </c>
      <c r="B15" s="4" t="s">
        <v>29</v>
      </c>
      <c r="C15" s="5">
        <v>927934.8969516349</v>
      </c>
      <c r="D15" s="5">
        <v>1076604.163363548</v>
      </c>
      <c r="E15" s="5">
        <v>1190167.5906497831</v>
      </c>
      <c r="F15" s="5">
        <v>1250069.5552500486</v>
      </c>
      <c r="G15" s="5">
        <v>1356584.1027689804</v>
      </c>
      <c r="H15" s="5">
        <v>1516339.4392048437</v>
      </c>
      <c r="I15" s="5">
        <v>1702745.254706211</v>
      </c>
      <c r="J15" s="5">
        <v>1997537.8470228305</v>
      </c>
      <c r="K15" s="33">
        <v>2236297.0516054174</v>
      </c>
      <c r="L15" s="41" t="s">
        <v>30</v>
      </c>
      <c r="N15" s="21"/>
    </row>
    <row r="16" spans="1:14" ht="15.75">
      <c r="A16" s="3" t="s">
        <v>31</v>
      </c>
      <c r="B16" s="4" t="s">
        <v>32</v>
      </c>
      <c r="C16" s="5">
        <v>4919644.378977222</v>
      </c>
      <c r="D16" s="5">
        <v>5325568.154484091</v>
      </c>
      <c r="E16" s="5">
        <v>5594528.652790127</v>
      </c>
      <c r="F16" s="5">
        <v>6029153.2541857</v>
      </c>
      <c r="G16" s="5">
        <v>6688852.347771962</v>
      </c>
      <c r="H16" s="5">
        <v>7434508.391735075</v>
      </c>
      <c r="I16" s="5">
        <v>8029965.266042388</v>
      </c>
      <c r="J16" s="5">
        <v>8454017.833624542</v>
      </c>
      <c r="K16" s="33">
        <v>9909376.823043652</v>
      </c>
      <c r="L16" s="41" t="s">
        <v>33</v>
      </c>
      <c r="N16" s="21"/>
    </row>
    <row r="17" spans="1:14" ht="15.75">
      <c r="A17" s="3" t="s">
        <v>34</v>
      </c>
      <c r="B17" s="4" t="s">
        <v>35</v>
      </c>
      <c r="C17" s="5">
        <v>3843382.112747375</v>
      </c>
      <c r="D17" s="5">
        <v>3144723.926454402</v>
      </c>
      <c r="E17" s="5">
        <v>3281764.2712711324</v>
      </c>
      <c r="F17" s="5">
        <v>3446023.100283481</v>
      </c>
      <c r="G17" s="5">
        <v>3395916.925154742</v>
      </c>
      <c r="H17" s="5">
        <v>3910813.5458739996</v>
      </c>
      <c r="I17" s="5">
        <v>5380702.591721679</v>
      </c>
      <c r="J17" s="5">
        <v>5718767.9607858965</v>
      </c>
      <c r="K17" s="33">
        <v>6382319.500058081</v>
      </c>
      <c r="L17" s="41" t="s">
        <v>98</v>
      </c>
      <c r="N17" s="21"/>
    </row>
    <row r="18" spans="1:14" ht="15.75">
      <c r="A18" s="3" t="s">
        <v>36</v>
      </c>
      <c r="B18" s="4" t="s">
        <v>37</v>
      </c>
      <c r="C18" s="5">
        <v>8743928.199731547</v>
      </c>
      <c r="D18" s="5">
        <v>10363622.331654932</v>
      </c>
      <c r="E18" s="5">
        <v>10769453.49647983</v>
      </c>
      <c r="F18" s="5">
        <v>11341455.951902136</v>
      </c>
      <c r="G18" s="5">
        <v>12192120.16503292</v>
      </c>
      <c r="H18" s="5">
        <v>13356878.270811053</v>
      </c>
      <c r="I18" s="5">
        <v>13880507.028570613</v>
      </c>
      <c r="J18" s="5">
        <v>14290905.209307656</v>
      </c>
      <c r="K18" s="33">
        <v>15029336.743635293</v>
      </c>
      <c r="L18" s="6" t="s">
        <v>38</v>
      </c>
      <c r="N18" s="21"/>
    </row>
    <row r="19" spans="1:14" ht="30">
      <c r="A19" s="3" t="s">
        <v>39</v>
      </c>
      <c r="B19" s="4" t="s">
        <v>40</v>
      </c>
      <c r="C19" s="5">
        <v>1670319.9112470963</v>
      </c>
      <c r="D19" s="5">
        <v>1856733.6670521903</v>
      </c>
      <c r="E19" s="5">
        <v>2179566.0583324065</v>
      </c>
      <c r="F19" s="5">
        <v>2444421.00511711</v>
      </c>
      <c r="G19" s="5">
        <v>2924639.6399647016</v>
      </c>
      <c r="H19" s="5">
        <v>3332024.7629523533</v>
      </c>
      <c r="I19" s="5">
        <v>3654880.65839176</v>
      </c>
      <c r="J19" s="5">
        <v>3855031.5957676354</v>
      </c>
      <c r="K19" s="33">
        <v>3934267.497602049</v>
      </c>
      <c r="L19" s="6" t="s">
        <v>41</v>
      </c>
      <c r="N19" s="21"/>
    </row>
    <row r="20" spans="1:14" ht="31.5">
      <c r="A20" s="3" t="s">
        <v>42</v>
      </c>
      <c r="B20" s="4" t="s">
        <v>43</v>
      </c>
      <c r="C20" s="5">
        <v>609611.2950462007</v>
      </c>
      <c r="D20" s="5">
        <v>893811.5270951117</v>
      </c>
      <c r="E20" s="5">
        <v>1079603.3543825669</v>
      </c>
      <c r="F20" s="5">
        <v>1240749.4263245377</v>
      </c>
      <c r="G20" s="5">
        <v>1491312.7972633045</v>
      </c>
      <c r="H20" s="5">
        <v>1689200.96451445</v>
      </c>
      <c r="I20" s="5">
        <v>1923958.8692230876</v>
      </c>
      <c r="J20" s="5">
        <v>2284099.9955453593</v>
      </c>
      <c r="K20" s="33">
        <v>2450920.827576169</v>
      </c>
      <c r="L20" s="6" t="s">
        <v>44</v>
      </c>
      <c r="N20" s="21"/>
    </row>
    <row r="21" spans="1:14" ht="31.5">
      <c r="A21" s="3" t="s">
        <v>45</v>
      </c>
      <c r="B21" s="4" t="s">
        <v>46</v>
      </c>
      <c r="C21" s="5">
        <v>2746107.749042021</v>
      </c>
      <c r="D21" s="5">
        <v>3035634.0169599997</v>
      </c>
      <c r="E21" s="5">
        <v>3443778.876465</v>
      </c>
      <c r="F21" s="5">
        <v>4019334.7848199992</v>
      </c>
      <c r="G21" s="5">
        <v>4689304.3321279995</v>
      </c>
      <c r="H21" s="5">
        <v>5151871.297471999</v>
      </c>
      <c r="I21" s="5">
        <v>5540948.797519965</v>
      </c>
      <c r="J21" s="5">
        <v>6356434.522450323</v>
      </c>
      <c r="K21" s="33">
        <v>6785089.916644221</v>
      </c>
      <c r="L21" s="6" t="s">
        <v>47</v>
      </c>
      <c r="N21" s="21"/>
    </row>
    <row r="22" spans="1:14" ht="15.75">
      <c r="A22" s="3" t="s">
        <v>48</v>
      </c>
      <c r="B22" s="4" t="s">
        <v>49</v>
      </c>
      <c r="C22" s="5">
        <v>4764870.876452787</v>
      </c>
      <c r="D22" s="5">
        <v>5271128.332029836</v>
      </c>
      <c r="E22" s="5">
        <v>5652134.834298324</v>
      </c>
      <c r="F22" s="5">
        <v>5913564.76337913</v>
      </c>
      <c r="G22" s="5">
        <v>6353596.933620291</v>
      </c>
      <c r="H22" s="5">
        <v>6899026.786569028</v>
      </c>
      <c r="I22" s="5">
        <v>7171044.126502126</v>
      </c>
      <c r="J22" s="5">
        <v>7671060.267974379</v>
      </c>
      <c r="K22" s="33">
        <v>8436907.42499227</v>
      </c>
      <c r="L22" s="6" t="s">
        <v>50</v>
      </c>
      <c r="N22" s="21"/>
    </row>
    <row r="23" spans="1:14" ht="15.75">
      <c r="A23" s="3" t="s">
        <v>51</v>
      </c>
      <c r="B23" s="4" t="s">
        <v>52</v>
      </c>
      <c r="C23" s="5">
        <v>3134833.8983288067</v>
      </c>
      <c r="D23" s="5">
        <v>3391463.5239141253</v>
      </c>
      <c r="E23" s="5">
        <v>3863527.0037642773</v>
      </c>
      <c r="F23" s="5">
        <v>4165790.3090935675</v>
      </c>
      <c r="G23" s="5">
        <v>4679132.910670938</v>
      </c>
      <c r="H23" s="5">
        <v>5103081.142224666</v>
      </c>
      <c r="I23" s="5">
        <v>5674907.348487999</v>
      </c>
      <c r="J23" s="5">
        <v>6236887.718326676</v>
      </c>
      <c r="K23" s="33">
        <v>6915567.13791496</v>
      </c>
      <c r="L23" s="6" t="s">
        <v>53</v>
      </c>
      <c r="N23" s="21"/>
    </row>
    <row r="24" spans="1:14" ht="15.75">
      <c r="A24" s="3" t="s">
        <v>54</v>
      </c>
      <c r="B24" s="42" t="s">
        <v>95</v>
      </c>
      <c r="C24" s="5">
        <v>532170.1877204789</v>
      </c>
      <c r="D24" s="5">
        <v>628630.3915592143</v>
      </c>
      <c r="E24" s="5">
        <v>709590.7892668173</v>
      </c>
      <c r="F24" s="5">
        <v>795400.9971289693</v>
      </c>
      <c r="G24" s="5">
        <v>909586.2515218379</v>
      </c>
      <c r="H24" s="5">
        <v>980527.1589929325</v>
      </c>
      <c r="I24" s="5">
        <v>983163.1910182738</v>
      </c>
      <c r="J24" s="5">
        <v>1064897.0898990328</v>
      </c>
      <c r="K24" s="33">
        <v>1376211.949143743</v>
      </c>
      <c r="L24" s="6" t="s">
        <v>55</v>
      </c>
      <c r="N24" s="21"/>
    </row>
    <row r="25" spans="1:14" ht="15.75">
      <c r="A25" s="3" t="s">
        <v>56</v>
      </c>
      <c r="B25" s="42" t="s">
        <v>57</v>
      </c>
      <c r="C25" s="5">
        <v>896491.0093422042</v>
      </c>
      <c r="D25" s="5">
        <v>1029342.7180302651</v>
      </c>
      <c r="E25" s="5">
        <v>1209582.5145857832</v>
      </c>
      <c r="F25" s="5">
        <v>1441202.0952798724</v>
      </c>
      <c r="G25" s="5">
        <v>1654093.003889516</v>
      </c>
      <c r="H25" s="5">
        <v>1997417.6990454372</v>
      </c>
      <c r="I25" s="5">
        <v>2276674.288796397</v>
      </c>
      <c r="J25" s="5">
        <v>2544714.2664210135</v>
      </c>
      <c r="K25" s="33">
        <v>2832952.164515328</v>
      </c>
      <c r="L25" s="6" t="s">
        <v>58</v>
      </c>
      <c r="N25" s="21"/>
    </row>
    <row r="26" spans="1:14" ht="78.75">
      <c r="A26" s="3" t="s">
        <v>59</v>
      </c>
      <c r="B26" s="42" t="s">
        <v>96</v>
      </c>
      <c r="C26" s="5">
        <v>111848.71323529414</v>
      </c>
      <c r="D26" s="5">
        <v>121604.33038348083</v>
      </c>
      <c r="E26" s="5">
        <v>167734.66408518876</v>
      </c>
      <c r="F26" s="5">
        <v>191041.58512345402</v>
      </c>
      <c r="G26" s="5">
        <v>216809.89792060485</v>
      </c>
      <c r="H26" s="5">
        <v>234706.08</v>
      </c>
      <c r="I26" s="5">
        <v>249978.34285714288</v>
      </c>
      <c r="J26" s="5">
        <v>279718.6459143969</v>
      </c>
      <c r="K26" s="33">
        <v>323492.59834879776</v>
      </c>
      <c r="L26" s="6" t="s">
        <v>60</v>
      </c>
      <c r="N26" s="21"/>
    </row>
    <row r="27" spans="1:14" ht="15.75">
      <c r="A27" s="55" t="s">
        <v>61</v>
      </c>
      <c r="B27" s="56"/>
      <c r="C27" s="7">
        <v>78183536.83983797</v>
      </c>
      <c r="D27" s="7">
        <v>84121468.4619358</v>
      </c>
      <c r="E27" s="7">
        <v>99731465.3333578</v>
      </c>
      <c r="F27" s="7">
        <v>108277133.16771239</v>
      </c>
      <c r="G27" s="7">
        <v>115492935.27219264</v>
      </c>
      <c r="H27" s="7">
        <v>133381751.69288407</v>
      </c>
      <c r="I27" s="7">
        <v>146874103.52952722</v>
      </c>
      <c r="J27" s="7">
        <v>161550754.63990343</v>
      </c>
      <c r="K27" s="34">
        <f>SUM(K7:K26)</f>
        <v>173407460.5303557</v>
      </c>
      <c r="L27" s="9" t="s">
        <v>62</v>
      </c>
      <c r="M27" s="21"/>
      <c r="N27" s="21"/>
    </row>
    <row r="28" spans="1:14" ht="15.75">
      <c r="A28" s="26" t="s">
        <v>63</v>
      </c>
      <c r="B28" s="24"/>
      <c r="C28" s="5">
        <v>13111485</v>
      </c>
      <c r="D28" s="5">
        <v>14068848.313117638</v>
      </c>
      <c r="E28" s="5">
        <v>15288204.569271669</v>
      </c>
      <c r="F28" s="5">
        <v>17231933.942499086</v>
      </c>
      <c r="G28" s="5">
        <v>17537216.70182444</v>
      </c>
      <c r="H28" s="5">
        <v>18798003.708976783</v>
      </c>
      <c r="I28" s="5">
        <v>21483939.468</v>
      </c>
      <c r="J28" s="5">
        <v>25024656.928265303</v>
      </c>
      <c r="K28" s="33">
        <v>26191960.11972758</v>
      </c>
      <c r="L28" s="27" t="s">
        <v>64</v>
      </c>
      <c r="N28" s="21"/>
    </row>
    <row r="29" spans="1:14" ht="15.75">
      <c r="A29" s="26" t="s">
        <v>65</v>
      </c>
      <c r="B29" s="24"/>
      <c r="C29" s="5">
        <v>13504991.000000004</v>
      </c>
      <c r="D29" s="5">
        <v>14390538.148043793</v>
      </c>
      <c r="E29" s="5">
        <v>15708716.708</v>
      </c>
      <c r="F29" s="5">
        <v>17499907.239000015</v>
      </c>
      <c r="G29" s="5">
        <v>17793207.96819999</v>
      </c>
      <c r="H29" s="5">
        <v>19638875.802000042</v>
      </c>
      <c r="I29" s="5">
        <v>21920640.468</v>
      </c>
      <c r="J29" s="5">
        <v>25079248.764999997</v>
      </c>
      <c r="K29" s="33">
        <v>27110888.819279153</v>
      </c>
      <c r="L29" s="8" t="s">
        <v>66</v>
      </c>
      <c r="N29" s="21"/>
    </row>
    <row r="30" spans="1:14" ht="15.75">
      <c r="A30" s="60" t="s">
        <v>67</v>
      </c>
      <c r="B30" s="61"/>
      <c r="C30" s="44">
        <v>91295021.83983797</v>
      </c>
      <c r="D30" s="44">
        <v>98190316.77505344</v>
      </c>
      <c r="E30" s="44">
        <v>115019669.90262946</v>
      </c>
      <c r="F30" s="44">
        <v>125509067.11021148</v>
      </c>
      <c r="G30" s="44">
        <v>133030151.97401708</v>
      </c>
      <c r="H30" s="44">
        <v>152179755.40186086</v>
      </c>
      <c r="I30" s="44">
        <v>168358042.9975272</v>
      </c>
      <c r="J30" s="44">
        <v>186575411.56816873</v>
      </c>
      <c r="K30" s="45">
        <f>K27+K28</f>
        <v>199599420.65008327</v>
      </c>
      <c r="L30" s="46" t="s">
        <v>68</v>
      </c>
      <c r="M30" s="21"/>
      <c r="N30" s="21"/>
    </row>
    <row r="31" spans="1:12" ht="15.75">
      <c r="A31" s="62" t="s">
        <v>69</v>
      </c>
      <c r="B31" s="63"/>
      <c r="C31" s="63"/>
      <c r="D31" s="63"/>
      <c r="E31" s="63"/>
      <c r="F31" s="64"/>
      <c r="G31" s="64"/>
      <c r="H31" s="64"/>
      <c r="I31" s="64"/>
      <c r="J31" s="64"/>
      <c r="K31" s="65"/>
      <c r="L31" s="66"/>
    </row>
    <row r="32" spans="1:12" ht="15.75">
      <c r="A32" s="28" t="s">
        <v>70</v>
      </c>
      <c r="B32" s="11"/>
      <c r="C32" s="12">
        <v>100768048.61527193</v>
      </c>
      <c r="D32" s="12">
        <v>109104981.23670778</v>
      </c>
      <c r="E32" s="12">
        <v>122012315.7526697</v>
      </c>
      <c r="F32" s="12">
        <v>132976364.45190078</v>
      </c>
      <c r="G32" s="12">
        <v>136438183.13520497</v>
      </c>
      <c r="H32" s="12">
        <v>152446310.35872844</v>
      </c>
      <c r="I32" s="12">
        <v>170066396.71070287</v>
      </c>
      <c r="J32" s="12">
        <v>185926475.25338933</v>
      </c>
      <c r="K32" s="35">
        <f>K33+K34+K35</f>
        <v>198057169.3084339</v>
      </c>
      <c r="L32" s="9" t="s">
        <v>71</v>
      </c>
    </row>
    <row r="33" spans="1:12" ht="15.75">
      <c r="A33" s="26" t="s">
        <v>72</v>
      </c>
      <c r="B33" s="24"/>
      <c r="C33" s="5">
        <v>83715025.82819417</v>
      </c>
      <c r="D33" s="5">
        <v>91185870.71113259</v>
      </c>
      <c r="E33" s="5">
        <v>102846641.2916902</v>
      </c>
      <c r="F33" s="5">
        <v>113164578.86104818</v>
      </c>
      <c r="G33" s="5">
        <v>115437851.2454769</v>
      </c>
      <c r="H33" s="5">
        <v>129063833.37108922</v>
      </c>
      <c r="I33" s="5">
        <v>143589470.50166547</v>
      </c>
      <c r="J33" s="5">
        <v>156585809.10091943</v>
      </c>
      <c r="K33" s="33">
        <v>165680127.27710575</v>
      </c>
      <c r="L33" s="10" t="s">
        <v>73</v>
      </c>
    </row>
    <row r="34" spans="1:12" ht="30">
      <c r="A34" s="26" t="s">
        <v>74</v>
      </c>
      <c r="B34" s="24"/>
      <c r="C34" s="5">
        <v>15760266.787077751</v>
      </c>
      <c r="D34" s="5">
        <v>16468673.251967823</v>
      </c>
      <c r="E34" s="5">
        <v>17474661.735073365</v>
      </c>
      <c r="F34" s="5">
        <v>17919489.376312885</v>
      </c>
      <c r="G34" s="5">
        <v>18919317.51095655</v>
      </c>
      <c r="H34" s="5">
        <v>21277627.9585781</v>
      </c>
      <c r="I34" s="5">
        <v>24181924.13483503</v>
      </c>
      <c r="J34" s="5">
        <v>26828892.172269918</v>
      </c>
      <c r="K34" s="33">
        <v>29397732.21027083</v>
      </c>
      <c r="L34" s="29" t="s">
        <v>75</v>
      </c>
    </row>
    <row r="35" spans="1:12" ht="48.75" customHeight="1">
      <c r="A35" s="67" t="s">
        <v>76</v>
      </c>
      <c r="B35" s="68"/>
      <c r="C35" s="5">
        <v>1292756</v>
      </c>
      <c r="D35" s="5">
        <v>1450437.2736073784</v>
      </c>
      <c r="E35" s="5">
        <v>1691012.7259061444</v>
      </c>
      <c r="F35" s="5">
        <v>1892296.2145397218</v>
      </c>
      <c r="G35" s="5">
        <v>2081014.3787715095</v>
      </c>
      <c r="H35" s="5">
        <v>2104849.0290610944</v>
      </c>
      <c r="I35" s="5">
        <v>2295002.074202361</v>
      </c>
      <c r="J35" s="5">
        <v>2511773.9801999996</v>
      </c>
      <c r="K35" s="33">
        <v>2979309.821057318</v>
      </c>
      <c r="L35" s="29" t="s">
        <v>77</v>
      </c>
    </row>
    <row r="36" spans="1:13" ht="15.75">
      <c r="A36" s="28" t="s">
        <v>78</v>
      </c>
      <c r="B36" s="11"/>
      <c r="C36" s="12">
        <v>22810966.753305282</v>
      </c>
      <c r="D36" s="12">
        <v>24030815.282799635</v>
      </c>
      <c r="E36" s="12">
        <v>28602129.61249464</v>
      </c>
      <c r="F36" s="12">
        <v>32178644.131627303</v>
      </c>
      <c r="G36" s="12">
        <v>31881241.910613135</v>
      </c>
      <c r="H36" s="12">
        <v>34776826.47447348</v>
      </c>
      <c r="I36" s="12">
        <v>39456020.023755096</v>
      </c>
      <c r="J36" s="12">
        <v>48071456.60527731</v>
      </c>
      <c r="K36" s="35">
        <f>K37+K38</f>
        <v>52684028.97422389</v>
      </c>
      <c r="L36" s="13" t="s">
        <v>79</v>
      </c>
      <c r="M36" s="21"/>
    </row>
    <row r="37" spans="1:12" ht="15.75">
      <c r="A37" s="26" t="s">
        <v>80</v>
      </c>
      <c r="B37" s="24"/>
      <c r="C37" s="5">
        <v>21907983.931885716</v>
      </c>
      <c r="D37" s="5">
        <v>23314312.381419066</v>
      </c>
      <c r="E37" s="5">
        <v>26303911.733760826</v>
      </c>
      <c r="F37" s="5">
        <v>31912272.37437844</v>
      </c>
      <c r="G37" s="5">
        <v>32897989.91828476</v>
      </c>
      <c r="H37" s="5">
        <v>35081399.30261168</v>
      </c>
      <c r="I37" s="5">
        <v>38559281.48238112</v>
      </c>
      <c r="J37" s="5">
        <v>45637123.86869051</v>
      </c>
      <c r="K37" s="33">
        <v>52372042.55337829</v>
      </c>
      <c r="L37" s="10" t="s">
        <v>81</v>
      </c>
    </row>
    <row r="38" spans="1:12" ht="15.75">
      <c r="A38" s="26" t="s">
        <v>82</v>
      </c>
      <c r="B38" s="24"/>
      <c r="C38" s="5">
        <v>902982.8214195669</v>
      </c>
      <c r="D38" s="5">
        <v>716502.9013805687</v>
      </c>
      <c r="E38" s="5">
        <v>2298217.8787338138</v>
      </c>
      <c r="F38" s="5">
        <v>266371.7572488636</v>
      </c>
      <c r="G38" s="5">
        <v>-1016748.0076716244</v>
      </c>
      <c r="H38" s="5">
        <v>-304572.8281382024</v>
      </c>
      <c r="I38" s="5">
        <v>896738.541373976</v>
      </c>
      <c r="J38" s="5">
        <v>2434332.736586795</v>
      </c>
      <c r="K38" s="33">
        <v>311986.420845598</v>
      </c>
      <c r="L38" s="14" t="s">
        <v>83</v>
      </c>
    </row>
    <row r="39" spans="1:12" ht="14.25" customHeight="1">
      <c r="A39" s="55" t="s">
        <v>84</v>
      </c>
      <c r="B39" s="64"/>
      <c r="C39" s="12">
        <v>-32283993.52873926</v>
      </c>
      <c r="D39" s="12">
        <v>-34945479.74445398</v>
      </c>
      <c r="E39" s="12">
        <v>-35594775.462534875</v>
      </c>
      <c r="F39" s="12">
        <v>-39645941.473316625</v>
      </c>
      <c r="G39" s="12">
        <v>-35289273.071801044</v>
      </c>
      <c r="H39" s="12">
        <v>-35043381.43134108</v>
      </c>
      <c r="I39" s="12">
        <v>-41164374.2009902</v>
      </c>
      <c r="J39" s="12">
        <v>-47422519.85866663</v>
      </c>
      <c r="K39" s="35">
        <f>+K40-K41</f>
        <v>-51141777.541737534</v>
      </c>
      <c r="L39" s="13" t="s">
        <v>85</v>
      </c>
    </row>
    <row r="40" spans="1:12" ht="14.25" customHeight="1">
      <c r="A40" s="69" t="s">
        <v>86</v>
      </c>
      <c r="B40" s="64"/>
      <c r="C40" s="5">
        <v>31171999.796301827</v>
      </c>
      <c r="D40" s="5">
        <v>32105110.402994353</v>
      </c>
      <c r="E40" s="5">
        <v>36993160.82824835</v>
      </c>
      <c r="F40" s="5">
        <v>38720124.03737138</v>
      </c>
      <c r="G40" s="5">
        <v>42676783.45501172</v>
      </c>
      <c r="H40" s="5">
        <v>51022182.213631555</v>
      </c>
      <c r="I40" s="5">
        <v>57598651.517312676</v>
      </c>
      <c r="J40" s="5">
        <v>59628770.384655625</v>
      </c>
      <c r="K40" s="33">
        <v>62780909.45002367</v>
      </c>
      <c r="L40" s="15" t="s">
        <v>87</v>
      </c>
    </row>
    <row r="41" spans="1:12" ht="16.5" thickBot="1">
      <c r="A41" s="58" t="s">
        <v>88</v>
      </c>
      <c r="B41" s="59"/>
      <c r="C41" s="30">
        <v>63455993.325041085</v>
      </c>
      <c r="D41" s="30">
        <v>67050590.14744833</v>
      </c>
      <c r="E41" s="30">
        <v>72587936.29078323</v>
      </c>
      <c r="F41" s="30">
        <v>78366065.510688</v>
      </c>
      <c r="G41" s="30">
        <v>77966056.52681276</v>
      </c>
      <c r="H41" s="30">
        <v>86065563.64497264</v>
      </c>
      <c r="I41" s="30">
        <v>98763025.71830288</v>
      </c>
      <c r="J41" s="30">
        <v>107051290.24332225</v>
      </c>
      <c r="K41" s="36">
        <v>113922686.99176121</v>
      </c>
      <c r="L41" s="16" t="s">
        <v>89</v>
      </c>
    </row>
    <row r="42" spans="10:11" ht="15.75">
      <c r="J42" s="21"/>
      <c r="K42" s="21"/>
    </row>
    <row r="43" spans="3:11" ht="15.75">
      <c r="C43" s="21"/>
      <c r="D43" s="21"/>
      <c r="E43" s="21"/>
      <c r="F43" s="21"/>
      <c r="G43" s="21"/>
      <c r="H43" s="21"/>
      <c r="I43" s="21"/>
      <c r="J43" s="21"/>
      <c r="K43" s="21"/>
    </row>
    <row r="44" spans="3:11" ht="15.75">
      <c r="C44" s="21"/>
      <c r="D44" s="21"/>
      <c r="E44" s="21"/>
      <c r="F44" s="21"/>
      <c r="G44" s="21"/>
      <c r="H44" s="21"/>
      <c r="I44" s="21"/>
      <c r="J44" s="21"/>
      <c r="K44" s="23"/>
    </row>
    <row r="45" spans="3:11" ht="15.75">
      <c r="C45" s="21"/>
      <c r="D45" s="21"/>
      <c r="E45" s="21"/>
      <c r="F45" s="21"/>
      <c r="G45" s="21"/>
      <c r="H45" s="21"/>
      <c r="I45" s="21"/>
      <c r="J45" s="21"/>
      <c r="K45" s="21"/>
    </row>
  </sheetData>
  <sheetProtection/>
  <mergeCells count="11">
    <mergeCell ref="A40:B40"/>
    <mergeCell ref="A5:L5"/>
    <mergeCell ref="A6:B6"/>
    <mergeCell ref="A27:B27"/>
    <mergeCell ref="B2:K2"/>
    <mergeCell ref="B3:K3"/>
    <mergeCell ref="A41:B41"/>
    <mergeCell ref="A30:B30"/>
    <mergeCell ref="A31:L31"/>
    <mergeCell ref="A35:B35"/>
    <mergeCell ref="A39:B39"/>
  </mergeCells>
  <printOptions/>
  <pageMargins left="0.7" right="0.7" top="0.5" bottom="0.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Q4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9" sqref="N19"/>
    </sheetView>
  </sheetViews>
  <sheetFormatPr defaultColWidth="9.140625" defaultRowHeight="15"/>
  <cols>
    <col min="1" max="1" width="8.8515625" style="1" customWidth="1"/>
    <col min="2" max="2" width="42.140625" style="1" customWidth="1"/>
    <col min="3" max="3" width="10.8515625" style="0" bestFit="1" customWidth="1"/>
    <col min="4" max="9" width="11.00390625" style="0" bestFit="1" customWidth="1"/>
    <col min="10" max="11" width="11.00390625" style="0" customWidth="1"/>
    <col min="12" max="12" width="53.8515625" style="2" customWidth="1"/>
  </cols>
  <sheetData>
    <row r="2" spans="2:11" ht="18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18.75" customHeight="1"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</row>
    <row r="4" spans="1:12" ht="16.5" thickBot="1">
      <c r="A4" t="s">
        <v>92</v>
      </c>
      <c r="L4" s="49" t="s">
        <v>93</v>
      </c>
    </row>
    <row r="5" spans="1:12" ht="15.75">
      <c r="A5" s="50" t="s">
        <v>4</v>
      </c>
      <c r="B5" s="51"/>
      <c r="C5" s="51"/>
      <c r="D5" s="51"/>
      <c r="E5" s="52"/>
      <c r="F5" s="52"/>
      <c r="G5" s="52"/>
      <c r="H5" s="52"/>
      <c r="I5" s="52"/>
      <c r="J5" s="52"/>
      <c r="K5" s="53"/>
      <c r="L5" s="54"/>
    </row>
    <row r="6" spans="1:12" ht="15.75">
      <c r="A6" s="55"/>
      <c r="B6" s="56"/>
      <c r="C6" s="25">
        <v>2011</v>
      </c>
      <c r="D6" s="25">
        <v>2012</v>
      </c>
      <c r="E6" s="25">
        <v>2013</v>
      </c>
      <c r="F6" s="25">
        <v>2014</v>
      </c>
      <c r="G6" s="25">
        <v>2015</v>
      </c>
      <c r="H6" s="25">
        <v>2016</v>
      </c>
      <c r="I6" s="25">
        <v>2017</v>
      </c>
      <c r="J6" s="25">
        <v>2018</v>
      </c>
      <c r="K6" s="32">
        <v>2019</v>
      </c>
      <c r="L6" s="9"/>
    </row>
    <row r="7" spans="1:17" ht="15.75">
      <c r="A7" s="3" t="s">
        <v>5</v>
      </c>
      <c r="B7" s="4" t="s">
        <v>6</v>
      </c>
      <c r="C7" s="17">
        <v>105.09899073721813</v>
      </c>
      <c r="D7" s="17">
        <v>79.61293584593972</v>
      </c>
      <c r="E7" s="17">
        <v>146.81402038117557</v>
      </c>
      <c r="F7" s="17">
        <v>108.59043720464643</v>
      </c>
      <c r="G7" s="17">
        <v>86.67315778958158</v>
      </c>
      <c r="H7" s="17">
        <v>118.38603774694525</v>
      </c>
      <c r="I7" s="17">
        <v>108.55613562658941</v>
      </c>
      <c r="J7" s="17">
        <v>102.55205497330482</v>
      </c>
      <c r="K7" s="37">
        <v>99.27353459498596</v>
      </c>
      <c r="L7" s="6" t="s">
        <v>7</v>
      </c>
      <c r="M7" s="22"/>
      <c r="N7" s="22"/>
      <c r="Q7" s="23"/>
    </row>
    <row r="8" spans="1:17" ht="15.75">
      <c r="A8" s="3" t="s">
        <v>8</v>
      </c>
      <c r="B8" s="4" t="s">
        <v>9</v>
      </c>
      <c r="C8" s="17">
        <v>129.38898585593196</v>
      </c>
      <c r="D8" s="17">
        <v>99.4879177337846</v>
      </c>
      <c r="E8" s="17">
        <v>118.71414444069326</v>
      </c>
      <c r="F8" s="17">
        <v>104.85618412598541</v>
      </c>
      <c r="G8" s="17">
        <v>95.8558645598638</v>
      </c>
      <c r="H8" s="17">
        <v>97.38408519091112</v>
      </c>
      <c r="I8" s="17">
        <v>99.555885387397</v>
      </c>
      <c r="J8" s="17">
        <v>113.87416859973297</v>
      </c>
      <c r="K8" s="37">
        <v>105.68945437727484</v>
      </c>
      <c r="L8" s="6" t="s">
        <v>10</v>
      </c>
      <c r="M8" s="22"/>
      <c r="N8" s="22"/>
      <c r="Q8" s="23"/>
    </row>
    <row r="9" spans="1:17" ht="15.75">
      <c r="A9" s="3" t="s">
        <v>11</v>
      </c>
      <c r="B9" s="4" t="s">
        <v>12</v>
      </c>
      <c r="C9" s="17">
        <v>112.74138373728677</v>
      </c>
      <c r="D9" s="17">
        <v>101.64270267963855</v>
      </c>
      <c r="E9" s="17">
        <v>109.12249904140943</v>
      </c>
      <c r="F9" s="17">
        <v>108.43371685902721</v>
      </c>
      <c r="G9" s="17">
        <v>104.32944466120597</v>
      </c>
      <c r="H9" s="17">
        <v>103.43972523328165</v>
      </c>
      <c r="I9" s="17">
        <v>103.99421522294851</v>
      </c>
      <c r="J9" s="17">
        <v>103.60823416885758</v>
      </c>
      <c r="K9" s="37">
        <v>102.99420991918788</v>
      </c>
      <c r="L9" s="6" t="s">
        <v>13</v>
      </c>
      <c r="M9" s="22"/>
      <c r="N9" s="22"/>
      <c r="Q9" s="23"/>
    </row>
    <row r="10" spans="1:17" ht="31.5">
      <c r="A10" s="3" t="s">
        <v>14</v>
      </c>
      <c r="B10" s="4" t="s">
        <v>15</v>
      </c>
      <c r="C10" s="17">
        <v>96.77867689977198</v>
      </c>
      <c r="D10" s="17">
        <v>95.56307204730923</v>
      </c>
      <c r="E10" s="17">
        <v>96.00742101934284</v>
      </c>
      <c r="F10" s="17">
        <v>105.6887021869808</v>
      </c>
      <c r="G10" s="17">
        <v>100.73665806133394</v>
      </c>
      <c r="H10" s="17">
        <v>100.79935511152249</v>
      </c>
      <c r="I10" s="17">
        <v>101.06881676359644</v>
      </c>
      <c r="J10" s="17">
        <v>107.03839884769036</v>
      </c>
      <c r="K10" s="37">
        <v>98.58815527580917</v>
      </c>
      <c r="L10" s="41" t="s">
        <v>97</v>
      </c>
      <c r="M10" s="22"/>
      <c r="N10" s="22"/>
      <c r="Q10" s="23"/>
    </row>
    <row r="11" spans="1:17" ht="31.5">
      <c r="A11" s="3" t="s">
        <v>16</v>
      </c>
      <c r="B11" s="4" t="s">
        <v>17</v>
      </c>
      <c r="C11" s="17">
        <v>124.67359449534447</v>
      </c>
      <c r="D11" s="17">
        <v>104.92770591123003</v>
      </c>
      <c r="E11" s="17">
        <v>100.14765450116667</v>
      </c>
      <c r="F11" s="17">
        <v>110.39776123266836</v>
      </c>
      <c r="G11" s="17">
        <v>99.4539148357617</v>
      </c>
      <c r="H11" s="17">
        <v>101.72709346247257</v>
      </c>
      <c r="I11" s="17">
        <v>100.4953650168176</v>
      </c>
      <c r="J11" s="17">
        <v>104.57406677288733</v>
      </c>
      <c r="K11" s="37">
        <v>103.58824561774232</v>
      </c>
      <c r="L11" s="6" t="s">
        <v>18</v>
      </c>
      <c r="M11" s="22"/>
      <c r="N11" s="22"/>
      <c r="Q11" s="23"/>
    </row>
    <row r="12" spans="1:17" ht="15.75">
      <c r="A12" s="3" t="s">
        <v>19</v>
      </c>
      <c r="B12" s="4" t="s">
        <v>20</v>
      </c>
      <c r="C12" s="17">
        <v>101.89987713831886</v>
      </c>
      <c r="D12" s="17">
        <v>101.72748821728976</v>
      </c>
      <c r="E12" s="17">
        <v>105.28205616032982</v>
      </c>
      <c r="F12" s="17">
        <v>110.8773270096847</v>
      </c>
      <c r="G12" s="17">
        <v>100.61268116451781</v>
      </c>
      <c r="H12" s="17">
        <v>95.86459928983285</v>
      </c>
      <c r="I12" s="17">
        <v>105.10507078614779</v>
      </c>
      <c r="J12" s="17">
        <v>117.45633265533128</v>
      </c>
      <c r="K12" s="37">
        <v>113.59068304934155</v>
      </c>
      <c r="L12" s="6" t="s">
        <v>21</v>
      </c>
      <c r="M12" s="22"/>
      <c r="N12" s="22"/>
      <c r="Q12" s="23"/>
    </row>
    <row r="13" spans="1:17" ht="47.25">
      <c r="A13" s="3" t="s">
        <v>22</v>
      </c>
      <c r="B13" s="4" t="s">
        <v>23</v>
      </c>
      <c r="C13" s="17">
        <v>112.83716658631234</v>
      </c>
      <c r="D13" s="17">
        <v>102.7757297945197</v>
      </c>
      <c r="E13" s="17">
        <v>107.01881818752554</v>
      </c>
      <c r="F13" s="17">
        <v>106.08936879846036</v>
      </c>
      <c r="G13" s="17">
        <v>100.13970822485403</v>
      </c>
      <c r="H13" s="17">
        <v>107.2681058718433</v>
      </c>
      <c r="I13" s="17">
        <v>109.23009929070888</v>
      </c>
      <c r="J13" s="17">
        <v>105.67781089499273</v>
      </c>
      <c r="K13" s="37">
        <v>105.7556749133956</v>
      </c>
      <c r="L13" s="6" t="s">
        <v>24</v>
      </c>
      <c r="M13" s="22"/>
      <c r="N13" s="22"/>
      <c r="Q13" s="23"/>
    </row>
    <row r="14" spans="1:17" ht="15.75">
      <c r="A14" s="3" t="s">
        <v>25</v>
      </c>
      <c r="B14" s="4" t="s">
        <v>26</v>
      </c>
      <c r="C14" s="17">
        <v>113.45009890114146</v>
      </c>
      <c r="D14" s="17">
        <v>102.99286792858746</v>
      </c>
      <c r="E14" s="17">
        <v>108.65798978954902</v>
      </c>
      <c r="F14" s="17">
        <v>103.2054037136193</v>
      </c>
      <c r="G14" s="17">
        <v>100.92193531070069</v>
      </c>
      <c r="H14" s="17">
        <v>105.49390693895839</v>
      </c>
      <c r="I14" s="17">
        <v>106.91160176447303</v>
      </c>
      <c r="J14" s="17">
        <v>105.42691739349506</v>
      </c>
      <c r="K14" s="37">
        <v>104.80074834903033</v>
      </c>
      <c r="L14" s="6" t="s">
        <v>27</v>
      </c>
      <c r="M14" s="22"/>
      <c r="N14" s="22"/>
      <c r="Q14" s="23"/>
    </row>
    <row r="15" spans="1:17" ht="15.75">
      <c r="A15" s="3" t="s">
        <v>28</v>
      </c>
      <c r="B15" s="4" t="s">
        <v>29</v>
      </c>
      <c r="C15" s="17">
        <v>100.0724368090069</v>
      </c>
      <c r="D15" s="17">
        <v>105.0137005435463</v>
      </c>
      <c r="E15" s="17">
        <v>105.51940574310403</v>
      </c>
      <c r="F15" s="17">
        <v>101.95671097599985</v>
      </c>
      <c r="G15" s="17">
        <v>103.1916485749053</v>
      </c>
      <c r="H15" s="17">
        <v>102.15698805373322</v>
      </c>
      <c r="I15" s="17">
        <v>104.10668584719622</v>
      </c>
      <c r="J15" s="17">
        <v>108.74588068512199</v>
      </c>
      <c r="K15" s="37">
        <v>107.8277223645822</v>
      </c>
      <c r="L15" s="6" t="s">
        <v>30</v>
      </c>
      <c r="M15" s="22"/>
      <c r="N15" s="22"/>
      <c r="Q15" s="23"/>
    </row>
    <row r="16" spans="1:17" ht="15.75">
      <c r="A16" s="3" t="s">
        <v>31</v>
      </c>
      <c r="B16" s="4" t="s">
        <v>32</v>
      </c>
      <c r="C16" s="17">
        <v>104.83631744945131</v>
      </c>
      <c r="D16" s="17">
        <v>104.6447825607689</v>
      </c>
      <c r="E16" s="17">
        <v>101.19363632682759</v>
      </c>
      <c r="F16" s="17">
        <v>104.48130842306287</v>
      </c>
      <c r="G16" s="17">
        <v>108.52054164643778</v>
      </c>
      <c r="H16" s="17">
        <v>105.01198400661802</v>
      </c>
      <c r="I16" s="17">
        <v>101.96157971334875</v>
      </c>
      <c r="J16" s="17">
        <v>101.67976528492079</v>
      </c>
      <c r="K16" s="37">
        <v>108.99376557670324</v>
      </c>
      <c r="L16" s="6" t="s">
        <v>33</v>
      </c>
      <c r="M16" s="22"/>
      <c r="N16" s="22"/>
      <c r="Q16" s="23"/>
    </row>
    <row r="17" spans="1:17" ht="15.75">
      <c r="A17" s="3" t="s">
        <v>34</v>
      </c>
      <c r="B17" s="4" t="s">
        <v>35</v>
      </c>
      <c r="C17" s="17">
        <v>110.58049123740214</v>
      </c>
      <c r="D17" s="17">
        <v>102.7002707647242</v>
      </c>
      <c r="E17" s="17">
        <v>106.21249004219952</v>
      </c>
      <c r="F17" s="17">
        <v>102.13335185243248</v>
      </c>
      <c r="G17" s="17">
        <v>90.40343757091627</v>
      </c>
      <c r="H17" s="17">
        <v>109.34414279499084</v>
      </c>
      <c r="I17" s="17">
        <v>102.04791137678714</v>
      </c>
      <c r="J17" s="17">
        <v>101.37904079562234</v>
      </c>
      <c r="K17" s="37">
        <v>105.54667148997356</v>
      </c>
      <c r="L17" s="41" t="s">
        <v>98</v>
      </c>
      <c r="M17" s="22"/>
      <c r="N17" s="22"/>
      <c r="Q17" s="23"/>
    </row>
    <row r="18" spans="1:17" ht="15.75">
      <c r="A18" s="3" t="s">
        <v>36</v>
      </c>
      <c r="B18" s="4" t="s">
        <v>37</v>
      </c>
      <c r="C18" s="17">
        <v>99.21933249365802</v>
      </c>
      <c r="D18" s="17">
        <v>101.85384706971467</v>
      </c>
      <c r="E18" s="17">
        <v>101.55875772356826</v>
      </c>
      <c r="F18" s="17">
        <v>101.16063535981627</v>
      </c>
      <c r="G18" s="17">
        <v>101.17625315776996</v>
      </c>
      <c r="H18" s="17">
        <v>101.26748708504965</v>
      </c>
      <c r="I18" s="17">
        <v>100.32018526966549</v>
      </c>
      <c r="J18" s="17">
        <v>102.17505595296986</v>
      </c>
      <c r="K18" s="37">
        <v>101.84625335725327</v>
      </c>
      <c r="L18" s="6" t="s">
        <v>38</v>
      </c>
      <c r="M18" s="22"/>
      <c r="N18" s="22"/>
      <c r="Q18" s="23"/>
    </row>
    <row r="19" spans="1:17" ht="15.75">
      <c r="A19" s="3" t="s">
        <v>39</v>
      </c>
      <c r="B19" s="4" t="s">
        <v>40</v>
      </c>
      <c r="C19" s="17">
        <v>99.22821058719916</v>
      </c>
      <c r="D19" s="17">
        <v>103.1210643115</v>
      </c>
      <c r="E19" s="17">
        <v>109.89108209395029</v>
      </c>
      <c r="F19" s="17">
        <v>108.17085207948789</v>
      </c>
      <c r="G19" s="17">
        <v>109.62861530055999</v>
      </c>
      <c r="H19" s="17">
        <v>106.85422894891632</v>
      </c>
      <c r="I19" s="17">
        <v>99.57358796574476</v>
      </c>
      <c r="J19" s="17">
        <v>101.9275290414912</v>
      </c>
      <c r="K19" s="37">
        <v>98.65773663435212</v>
      </c>
      <c r="L19" s="6" t="s">
        <v>41</v>
      </c>
      <c r="M19" s="22"/>
      <c r="N19" s="22"/>
      <c r="Q19" s="23"/>
    </row>
    <row r="20" spans="1:17" ht="31.5">
      <c r="A20" s="3" t="s">
        <v>42</v>
      </c>
      <c r="B20" s="4" t="s">
        <v>43</v>
      </c>
      <c r="C20" s="17">
        <v>63.90986995087544</v>
      </c>
      <c r="D20" s="17">
        <v>108.47452360044161</v>
      </c>
      <c r="E20" s="17">
        <v>115.74910830152803</v>
      </c>
      <c r="F20" s="17">
        <v>108.11964364538464</v>
      </c>
      <c r="G20" s="17">
        <v>111.9550896242092</v>
      </c>
      <c r="H20" s="17">
        <v>104.74415915425912</v>
      </c>
      <c r="I20" s="17">
        <v>106.76446869310867</v>
      </c>
      <c r="J20" s="17">
        <v>108.73048241312691</v>
      </c>
      <c r="K20" s="37">
        <v>103.13065889121692</v>
      </c>
      <c r="L20" s="6" t="s">
        <v>44</v>
      </c>
      <c r="M20" s="22"/>
      <c r="N20" s="22"/>
      <c r="Q20" s="23"/>
    </row>
    <row r="21" spans="1:17" ht="31.5">
      <c r="A21" s="3" t="s">
        <v>45</v>
      </c>
      <c r="B21" s="4" t="s">
        <v>46</v>
      </c>
      <c r="C21" s="17">
        <v>99.92381315762228</v>
      </c>
      <c r="D21" s="17">
        <v>99.65075411691598</v>
      </c>
      <c r="E21" s="17">
        <v>100.36636882593537</v>
      </c>
      <c r="F21" s="17">
        <v>100.76387877648074</v>
      </c>
      <c r="G21" s="17">
        <v>100.53816112983161</v>
      </c>
      <c r="H21" s="17">
        <v>99.99470235080217</v>
      </c>
      <c r="I21" s="17">
        <v>100.87171998742778</v>
      </c>
      <c r="J21" s="17">
        <v>99.05275050278331</v>
      </c>
      <c r="K21" s="37">
        <v>100.08886470338305</v>
      </c>
      <c r="L21" s="6" t="s">
        <v>47</v>
      </c>
      <c r="M21" s="22"/>
      <c r="N21" s="22"/>
      <c r="Q21" s="23"/>
    </row>
    <row r="22" spans="1:17" ht="15.75">
      <c r="A22" s="3" t="s">
        <v>48</v>
      </c>
      <c r="B22" s="4" t="s">
        <v>49</v>
      </c>
      <c r="C22" s="17">
        <v>97.41636752476711</v>
      </c>
      <c r="D22" s="17">
        <v>100.81386149302749</v>
      </c>
      <c r="E22" s="17">
        <v>96.81626801376298</v>
      </c>
      <c r="F22" s="17">
        <v>97.2244521726902</v>
      </c>
      <c r="G22" s="17">
        <v>98.81301432165603</v>
      </c>
      <c r="H22" s="17">
        <v>98.45127389824015</v>
      </c>
      <c r="I22" s="17">
        <v>95.57131924918421</v>
      </c>
      <c r="J22" s="17">
        <v>98.6479510639051</v>
      </c>
      <c r="K22" s="37">
        <v>99.62563901382818</v>
      </c>
      <c r="L22" s="6" t="s">
        <v>50</v>
      </c>
      <c r="M22" s="22"/>
      <c r="N22" s="22"/>
      <c r="Q22" s="23"/>
    </row>
    <row r="23" spans="1:17" ht="15.75">
      <c r="A23" s="3" t="s">
        <v>51</v>
      </c>
      <c r="B23" s="4" t="s">
        <v>52</v>
      </c>
      <c r="C23" s="17">
        <v>104.55812748748068</v>
      </c>
      <c r="D23" s="17">
        <v>102.32618871662417</v>
      </c>
      <c r="E23" s="17">
        <v>100.85403096335743</v>
      </c>
      <c r="F23" s="17">
        <v>100.24213021065154</v>
      </c>
      <c r="G23" s="17">
        <v>99.45451387122675</v>
      </c>
      <c r="H23" s="17">
        <v>99.1520594794756</v>
      </c>
      <c r="I23" s="17">
        <v>101.62644274362032</v>
      </c>
      <c r="J23" s="17">
        <v>98.90200780453996</v>
      </c>
      <c r="K23" s="37">
        <v>101.51285000342239</v>
      </c>
      <c r="L23" s="6" t="s">
        <v>53</v>
      </c>
      <c r="M23" s="22"/>
      <c r="N23" s="22"/>
      <c r="Q23" s="23"/>
    </row>
    <row r="24" spans="1:17" ht="15.75">
      <c r="A24" s="3" t="s">
        <v>54</v>
      </c>
      <c r="B24" s="42" t="s">
        <v>95</v>
      </c>
      <c r="C24" s="17">
        <v>105.41098695421995</v>
      </c>
      <c r="D24" s="17">
        <v>110.16053637924831</v>
      </c>
      <c r="E24" s="17">
        <v>105.96529405866839</v>
      </c>
      <c r="F24" s="17">
        <v>107.93272076145794</v>
      </c>
      <c r="G24" s="17">
        <v>108.88336280685778</v>
      </c>
      <c r="H24" s="17">
        <v>101.67781163492073</v>
      </c>
      <c r="I24" s="17">
        <v>94.77962346128989</v>
      </c>
      <c r="J24" s="17">
        <v>103.20614586536607</v>
      </c>
      <c r="K24" s="37">
        <v>125.34018829398835</v>
      </c>
      <c r="L24" s="6" t="s">
        <v>55</v>
      </c>
      <c r="M24" s="22"/>
      <c r="N24" s="22"/>
      <c r="Q24" s="23"/>
    </row>
    <row r="25" spans="1:17" ht="15.75">
      <c r="A25" s="3" t="s">
        <v>56</v>
      </c>
      <c r="B25" s="42" t="s">
        <v>57</v>
      </c>
      <c r="C25" s="17">
        <v>105.66749058769007</v>
      </c>
      <c r="D25" s="17">
        <v>105.49534308294113</v>
      </c>
      <c r="E25" s="17">
        <v>108.74253689509774</v>
      </c>
      <c r="F25" s="17">
        <v>114.1240451828635</v>
      </c>
      <c r="G25" s="17">
        <v>109.30530554983353</v>
      </c>
      <c r="H25" s="17">
        <v>108.26236079036153</v>
      </c>
      <c r="I25" s="17">
        <v>107.1335220943755</v>
      </c>
      <c r="J25" s="17">
        <v>106.20550196469685</v>
      </c>
      <c r="K25" s="37">
        <v>108.101440838158</v>
      </c>
      <c r="L25" s="6" t="s">
        <v>58</v>
      </c>
      <c r="M25" s="22"/>
      <c r="N25" s="22"/>
      <c r="Q25" s="23"/>
    </row>
    <row r="26" spans="1:17" ht="63" customHeight="1">
      <c r="A26" s="3" t="s">
        <v>59</v>
      </c>
      <c r="B26" s="42" t="s">
        <v>96</v>
      </c>
      <c r="C26" s="17">
        <v>67.14132149285007</v>
      </c>
      <c r="D26" s="17">
        <v>99.92845047676404</v>
      </c>
      <c r="E26" s="17">
        <v>135.62908433304446</v>
      </c>
      <c r="F26" s="17">
        <v>110.25664371187527</v>
      </c>
      <c r="G26" s="17">
        <v>108.23064567006371</v>
      </c>
      <c r="H26" s="17">
        <v>102.31977285755794</v>
      </c>
      <c r="I26" s="17">
        <v>101.43521303108041</v>
      </c>
      <c r="J26" s="17">
        <v>106.56871605349619</v>
      </c>
      <c r="K26" s="37">
        <v>112.4992990277104</v>
      </c>
      <c r="L26" s="6" t="s">
        <v>60</v>
      </c>
      <c r="M26" s="22"/>
      <c r="N26" s="22"/>
      <c r="Q26" s="23"/>
    </row>
    <row r="27" spans="1:14" ht="15.75">
      <c r="A27" s="55" t="s">
        <v>61</v>
      </c>
      <c r="B27" s="56"/>
      <c r="C27" s="17">
        <v>105.2118350165719</v>
      </c>
      <c r="D27" s="17">
        <v>99.1838589690504</v>
      </c>
      <c r="E27" s="17">
        <v>109.66910270308811</v>
      </c>
      <c r="F27" s="17">
        <v>105.38753785623354</v>
      </c>
      <c r="G27" s="17">
        <v>99.61816733180397</v>
      </c>
      <c r="H27" s="17">
        <v>104.97249075949541</v>
      </c>
      <c r="I27" s="17">
        <v>104.2493766838032</v>
      </c>
      <c r="J27" s="17">
        <v>104.35112494587298</v>
      </c>
      <c r="K27" s="37">
        <v>104.16610038576044</v>
      </c>
      <c r="L27" s="9" t="s">
        <v>62</v>
      </c>
      <c r="M27" s="22"/>
      <c r="N27" s="22"/>
    </row>
    <row r="28" spans="1:14" ht="15.75">
      <c r="A28" s="26" t="s">
        <v>63</v>
      </c>
      <c r="B28" s="24"/>
      <c r="C28" s="17">
        <v>109.58394909862994</v>
      </c>
      <c r="D28" s="17">
        <v>100.78588126463923</v>
      </c>
      <c r="E28" s="17">
        <v>105.13384766215563</v>
      </c>
      <c r="F28" s="17">
        <v>102.62604415342322</v>
      </c>
      <c r="G28" s="17">
        <v>99.94983307509496</v>
      </c>
      <c r="H28" s="17">
        <v>100.57726087036913</v>
      </c>
      <c r="I28" s="17">
        <v>107.81164117089472</v>
      </c>
      <c r="J28" s="17">
        <v>103.98210564246968</v>
      </c>
      <c r="K28" s="37">
        <v>100.5971394132357</v>
      </c>
      <c r="L28" s="27" t="s">
        <v>64</v>
      </c>
      <c r="M28" s="22"/>
      <c r="N28" s="22"/>
    </row>
    <row r="29" spans="1:14" ht="15.75">
      <c r="A29" s="26" t="s">
        <v>65</v>
      </c>
      <c r="B29" s="24"/>
      <c r="C29" s="17">
        <v>109.3596540588654</v>
      </c>
      <c r="D29" s="17">
        <v>100.09998597709229</v>
      </c>
      <c r="E29" s="17">
        <v>105.34333444912949</v>
      </c>
      <c r="F29" s="17">
        <v>102.012092746622</v>
      </c>
      <c r="G29" s="17">
        <v>99.75427516721098</v>
      </c>
      <c r="H29" s="17">
        <v>103.45385397411194</v>
      </c>
      <c r="I29" s="17">
        <v>106.15095565271461</v>
      </c>
      <c r="J29" s="17">
        <v>102.26439549044544</v>
      </c>
      <c r="K29" s="37">
        <v>103.92366165788096</v>
      </c>
      <c r="L29" s="8" t="s">
        <v>66</v>
      </c>
      <c r="M29" s="22"/>
      <c r="N29" s="22"/>
    </row>
    <row r="30" spans="1:14" ht="15.75">
      <c r="A30" s="60" t="s">
        <v>67</v>
      </c>
      <c r="B30" s="61"/>
      <c r="C30" s="47">
        <v>105.81816570936648</v>
      </c>
      <c r="D30" s="47">
        <v>99.4102660369835</v>
      </c>
      <c r="E30" s="47">
        <v>109.04386557011992</v>
      </c>
      <c r="F30" s="47">
        <v>104.99962592307695</v>
      </c>
      <c r="G30" s="47">
        <v>99.66176444134518</v>
      </c>
      <c r="H30" s="47">
        <v>104.40888670873262</v>
      </c>
      <c r="I30" s="47">
        <v>104.6907936764987</v>
      </c>
      <c r="J30" s="47">
        <v>104.30147775702714</v>
      </c>
      <c r="K30" s="48">
        <v>103.68340389825899</v>
      </c>
      <c r="L30" s="46" t="s">
        <v>68</v>
      </c>
      <c r="M30" s="22"/>
      <c r="N30" s="22"/>
    </row>
    <row r="31" spans="1:12" ht="15.75">
      <c r="A31" s="62" t="s">
        <v>69</v>
      </c>
      <c r="B31" s="63"/>
      <c r="C31" s="63"/>
      <c r="D31" s="63"/>
      <c r="E31" s="63"/>
      <c r="F31" s="64"/>
      <c r="G31" s="64"/>
      <c r="H31" s="64"/>
      <c r="I31" s="64"/>
      <c r="J31" s="64"/>
      <c r="K31" s="65"/>
      <c r="L31" s="66"/>
    </row>
    <row r="32" spans="1:14" ht="15.75">
      <c r="A32" s="28" t="s">
        <v>70</v>
      </c>
      <c r="B32" s="11"/>
      <c r="C32" s="18">
        <v>107.72070413902371</v>
      </c>
      <c r="D32" s="18">
        <v>100.8882506301207</v>
      </c>
      <c r="E32" s="18">
        <v>105.30854465676074</v>
      </c>
      <c r="F32" s="18">
        <v>104.39438020495425</v>
      </c>
      <c r="G32" s="18">
        <v>97.72070432488505</v>
      </c>
      <c r="H32" s="18">
        <v>102.59650451730597</v>
      </c>
      <c r="I32" s="18">
        <v>104.66788371881593</v>
      </c>
      <c r="J32" s="18">
        <f>'PIB res-util 2010-2019 p.comp'!J32/'PIB res-util 2010-2019 p.curent'!J32*100</f>
        <v>103.25503175610271</v>
      </c>
      <c r="K32" s="38">
        <v>102.90897924619959</v>
      </c>
      <c r="L32" s="9" t="s">
        <v>71</v>
      </c>
      <c r="N32" s="23"/>
    </row>
    <row r="33" spans="1:14" ht="15.75">
      <c r="A33" s="26" t="s">
        <v>72</v>
      </c>
      <c r="B33" s="24"/>
      <c r="C33" s="17">
        <v>109.32572704244046</v>
      </c>
      <c r="D33" s="17">
        <v>100.88584307219577</v>
      </c>
      <c r="E33" s="17">
        <v>106.38109389400677</v>
      </c>
      <c r="F33" s="17">
        <v>105.42039852840361</v>
      </c>
      <c r="G33" s="17">
        <v>97.45231626426923</v>
      </c>
      <c r="H33" s="17">
        <v>102.93721507413174</v>
      </c>
      <c r="I33" s="17">
        <v>105.27319269871185</v>
      </c>
      <c r="J33" s="17">
        <f>'PIB res-util 2010-2019 p.comp'!J33/'PIB res-util 2010-2019 p.curent'!J33*100</f>
        <v>103.86738408060899</v>
      </c>
      <c r="K33" s="37">
        <v>103.23416504430807</v>
      </c>
      <c r="L33" s="10" t="s">
        <v>73</v>
      </c>
      <c r="N33" s="23"/>
    </row>
    <row r="34" spans="1:14" ht="15.75">
      <c r="A34" s="26" t="s">
        <v>74</v>
      </c>
      <c r="B34" s="24"/>
      <c r="C34" s="17">
        <v>100.2950673262536</v>
      </c>
      <c r="D34" s="17">
        <v>100.68658809205917</v>
      </c>
      <c r="E34" s="17">
        <v>99.26084635663719</v>
      </c>
      <c r="F34" s="17">
        <v>97.94285721356408</v>
      </c>
      <c r="G34" s="17">
        <v>98.62225903040525</v>
      </c>
      <c r="H34" s="17">
        <v>100.64456793841413</v>
      </c>
      <c r="I34" s="17">
        <v>101.10000071283353</v>
      </c>
      <c r="J34" s="17">
        <f>'PIB res-util 2010-2019 p.comp'!J34/'PIB res-util 2010-2019 p.curent'!J34*100</f>
        <v>99.76426519202653</v>
      </c>
      <c r="K34" s="37">
        <v>100.52517682657285</v>
      </c>
      <c r="L34" s="29" t="s">
        <v>75</v>
      </c>
      <c r="N34" s="23"/>
    </row>
    <row r="35" spans="1:14" ht="33" customHeight="1">
      <c r="A35" s="67" t="s">
        <v>76</v>
      </c>
      <c r="B35" s="68"/>
      <c r="C35" s="17">
        <v>102.77783077970068</v>
      </c>
      <c r="D35" s="17">
        <v>103.39469136418306</v>
      </c>
      <c r="E35" s="17">
        <v>107.06681344841071</v>
      </c>
      <c r="F35" s="17">
        <v>108.94086073640565</v>
      </c>
      <c r="G35" s="17">
        <v>105.03799203329483</v>
      </c>
      <c r="H35" s="17">
        <v>101.89356654810153</v>
      </c>
      <c r="I35" s="17">
        <v>105.94999999999999</v>
      </c>
      <c r="J35" s="17">
        <f>'PIB res-util 2010-2019 p.comp'!J35/'PIB res-util 2010-2019 p.curent'!J35*100</f>
        <v>103.89999999999999</v>
      </c>
      <c r="K35" s="37">
        <v>109.34000000000002</v>
      </c>
      <c r="L35" s="29" t="s">
        <v>77</v>
      </c>
      <c r="N35" s="23"/>
    </row>
    <row r="36" spans="1:14" ht="15.75">
      <c r="A36" s="28" t="s">
        <v>78</v>
      </c>
      <c r="B36" s="11"/>
      <c r="C36" s="19" t="s">
        <v>94</v>
      </c>
      <c r="D36" s="19" t="s">
        <v>94</v>
      </c>
      <c r="E36" s="19" t="s">
        <v>94</v>
      </c>
      <c r="F36" s="19" t="s">
        <v>94</v>
      </c>
      <c r="G36" s="19" t="s">
        <v>94</v>
      </c>
      <c r="H36" s="19" t="s">
        <v>94</v>
      </c>
      <c r="I36" s="19" t="s">
        <v>94</v>
      </c>
      <c r="J36" s="19" t="s">
        <v>94</v>
      </c>
      <c r="K36" s="19" t="s">
        <v>94</v>
      </c>
      <c r="L36" s="13" t="s">
        <v>79</v>
      </c>
      <c r="N36" s="23"/>
    </row>
    <row r="37" spans="1:14" ht="15.75">
      <c r="A37" s="26" t="s">
        <v>80</v>
      </c>
      <c r="B37" s="24"/>
      <c r="C37" s="17">
        <v>112.73652467813362</v>
      </c>
      <c r="D37" s="17">
        <v>101.90799734780886</v>
      </c>
      <c r="E37" s="17">
        <v>105.51491596729304</v>
      </c>
      <c r="F37" s="17">
        <v>115.90539469955677</v>
      </c>
      <c r="G37" s="17">
        <v>95.18470030808179</v>
      </c>
      <c r="H37" s="17">
        <v>99.07883354106785</v>
      </c>
      <c r="I37" s="17">
        <v>107.96408409554044</v>
      </c>
      <c r="J37" s="17">
        <f>'PIB res-util 2010-2019 p.comp'!J37/'PIB res-util 2010-2019 p.curent'!J37*100</f>
        <v>114.46944325379138</v>
      </c>
      <c r="K37" s="37">
        <v>111.86337062549312</v>
      </c>
      <c r="L37" s="10" t="s">
        <v>81</v>
      </c>
      <c r="N37" s="23"/>
    </row>
    <row r="38" spans="1:14" ht="15.75">
      <c r="A38" s="26" t="s">
        <v>82</v>
      </c>
      <c r="B38" s="24"/>
      <c r="C38" s="19" t="s">
        <v>94</v>
      </c>
      <c r="D38" s="19" t="s">
        <v>94</v>
      </c>
      <c r="E38" s="19" t="s">
        <v>94</v>
      </c>
      <c r="F38" s="19" t="s">
        <v>94</v>
      </c>
      <c r="G38" s="19" t="s">
        <v>94</v>
      </c>
      <c r="H38" s="19" t="s">
        <v>94</v>
      </c>
      <c r="I38" s="19" t="s">
        <v>94</v>
      </c>
      <c r="J38" s="19" t="s">
        <v>94</v>
      </c>
      <c r="K38" s="19" t="s">
        <v>94</v>
      </c>
      <c r="L38" s="14" t="s">
        <v>83</v>
      </c>
      <c r="N38" s="23"/>
    </row>
    <row r="39" spans="1:14" ht="14.25" customHeight="1">
      <c r="A39" s="55" t="s">
        <v>84</v>
      </c>
      <c r="B39" s="64"/>
      <c r="C39" s="20" t="s">
        <v>94</v>
      </c>
      <c r="D39" s="20" t="s">
        <v>94</v>
      </c>
      <c r="E39" s="20" t="s">
        <v>94</v>
      </c>
      <c r="F39" s="20" t="s">
        <v>94</v>
      </c>
      <c r="G39" s="20" t="s">
        <v>94</v>
      </c>
      <c r="H39" s="20" t="s">
        <v>94</v>
      </c>
      <c r="I39" s="20" t="s">
        <v>94</v>
      </c>
      <c r="J39" s="20" t="s">
        <v>94</v>
      </c>
      <c r="K39" s="39" t="s">
        <v>94</v>
      </c>
      <c r="L39" s="13" t="s">
        <v>85</v>
      </c>
      <c r="N39" s="23"/>
    </row>
    <row r="40" spans="1:14" ht="14.25" customHeight="1">
      <c r="A40" s="69" t="s">
        <v>86</v>
      </c>
      <c r="B40" s="64"/>
      <c r="C40" s="17">
        <v>129.8286764888954</v>
      </c>
      <c r="D40" s="17">
        <v>99.88794709431843</v>
      </c>
      <c r="E40" s="17">
        <v>112.65012429077541</v>
      </c>
      <c r="F40" s="17">
        <v>100.93558601036938</v>
      </c>
      <c r="G40" s="17">
        <v>102.57078406912612</v>
      </c>
      <c r="H40" s="17">
        <v>109.75159982072789</v>
      </c>
      <c r="I40" s="17">
        <v>110.85667993079949</v>
      </c>
      <c r="J40" s="17">
        <f>'PIB res-util 2010-2019 p.comp'!J40/'PIB res-util 2010-2019 p.curent'!J40*100</f>
        <v>107.18865205514948</v>
      </c>
      <c r="K40" s="37">
        <v>108.2064090083093</v>
      </c>
      <c r="L40" s="15" t="s">
        <v>87</v>
      </c>
      <c r="N40" s="23"/>
    </row>
    <row r="41" spans="1:14" ht="16.5" thickBot="1">
      <c r="A41" s="58" t="s">
        <v>88</v>
      </c>
      <c r="B41" s="59"/>
      <c r="C41" s="31">
        <v>122.36346764679959</v>
      </c>
      <c r="D41" s="31">
        <v>102.73394112600079</v>
      </c>
      <c r="E41" s="31">
        <v>105.58983997927447</v>
      </c>
      <c r="F41" s="31">
        <v>103.09079335757619</v>
      </c>
      <c r="G41" s="31">
        <v>94.22636082197349</v>
      </c>
      <c r="H41" s="31">
        <v>102.80912413704779</v>
      </c>
      <c r="I41" s="31">
        <v>111.0001814912478</v>
      </c>
      <c r="J41" s="31">
        <f>'PIB res-util 2010-2019 p.comp'!J41/'PIB res-util 2010-2019 p.curent'!J41*100</f>
        <v>109.7299871407084</v>
      </c>
      <c r="K41" s="40">
        <v>106.1916750055844</v>
      </c>
      <c r="L41" s="16" t="s">
        <v>89</v>
      </c>
      <c r="N41" s="23"/>
    </row>
  </sheetData>
  <sheetProtection/>
  <mergeCells count="11">
    <mergeCell ref="A40:B40"/>
    <mergeCell ref="A5:L5"/>
    <mergeCell ref="A6:B6"/>
    <mergeCell ref="A27:B27"/>
    <mergeCell ref="B2:K2"/>
    <mergeCell ref="B3:K3"/>
    <mergeCell ref="A41:B41"/>
    <mergeCell ref="A30:B30"/>
    <mergeCell ref="A31:L31"/>
    <mergeCell ref="A35:B35"/>
    <mergeCell ref="A39:B39"/>
  </mergeCells>
  <printOptions/>
  <pageMargins left="0.7" right="0.7" top="0.75" bottom="0.75" header="0.3" footer="0.3"/>
  <pageSetup fitToHeight="1" fitToWidth="1" horizontalDpi="600" verticalDpi="600" orientation="landscape" paperSize="9" scale="56" r:id="rId1"/>
  <headerFooter>
    <oddHeader>&amp;C&amp;Z&amp;F&amp;A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Habasescu</dc:creator>
  <cp:keywords/>
  <dc:description/>
  <cp:lastModifiedBy>Irina Cemirtan</cp:lastModifiedBy>
  <cp:lastPrinted>2019-12-24T07:05:29Z</cp:lastPrinted>
  <dcterms:created xsi:type="dcterms:W3CDTF">2019-12-19T13:08:57Z</dcterms:created>
  <dcterms:modified xsi:type="dcterms:W3CDTF">2021-01-21T11:45:04Z</dcterms:modified>
  <cp:category/>
  <cp:version/>
  <cp:contentType/>
  <cp:contentStatus/>
</cp:coreProperties>
</file>